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uropeantrainingfoundation-my.sharepoint.com/personal/michael_graham_etf_europa_eu/Documents/Documents/Planning 2021/QUALs/Quals Implementation 2021, 2022/recognition/ETF project/Running the project/Consultants' materials/final/"/>
    </mc:Choice>
  </mc:AlternateContent>
  <xr:revisionPtr revIDLastSave="0" documentId="8_{AC827B04-46C4-4FBE-A2F3-5602AC1105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al status" sheetId="7" r:id="rId1"/>
    <sheet name="Location" sheetId="9" r:id="rId2"/>
    <sheet name="Remit" sheetId="11" r:id="rId3"/>
    <sheet name="Functions" sheetId="17" r:id="rId4"/>
    <sheet name="Types of requests" sheetId="3" r:id="rId5"/>
    <sheet name="Categories of applicants" sheetId="5" r:id="rId6"/>
    <sheet name="Challenges &amp; development needs" sheetId="16" r:id="rId7"/>
    <sheet name="List1" sheetId="1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7" i="17" l="1"/>
  <c r="AK16" i="17"/>
  <c r="AK15" i="17"/>
  <c r="AH33" i="17" s="1"/>
  <c r="AK14" i="17"/>
  <c r="AK13" i="17"/>
  <c r="AK12" i="17"/>
  <c r="AK11" i="17"/>
  <c r="AK10" i="17"/>
  <c r="AK9" i="17"/>
  <c r="AK8" i="17"/>
  <c r="AK7" i="17"/>
  <c r="AK6" i="17"/>
  <c r="AK5" i="17"/>
  <c r="AK4" i="17"/>
  <c r="AK3" i="17"/>
  <c r="AK2" i="17"/>
  <c r="AK4" i="7"/>
  <c r="AK3" i="7"/>
  <c r="AK2" i="7"/>
  <c r="AC35" i="17"/>
  <c r="AC34" i="17"/>
  <c r="AC33" i="17"/>
  <c r="AC32" i="17"/>
  <c r="AC31" i="17"/>
  <c r="AC30" i="17"/>
  <c r="AC29" i="17"/>
  <c r="AC28" i="17"/>
  <c r="AC27" i="17"/>
  <c r="AC26" i="17"/>
  <c r="AC25" i="17"/>
  <c r="AC24" i="17"/>
  <c r="AC23" i="17"/>
  <c r="AC22" i="17"/>
  <c r="AC21" i="17"/>
  <c r="AC20" i="17"/>
  <c r="AH28" i="17" l="1"/>
  <c r="AH29" i="17"/>
  <c r="AD34" i="17"/>
  <c r="AH34" i="17"/>
  <c r="AI34" i="17" s="1"/>
  <c r="AH30" i="17"/>
  <c r="AH21" i="17"/>
  <c r="AI21" i="17" s="1"/>
  <c r="AH32" i="17"/>
  <c r="AI32" i="17" s="1"/>
  <c r="AH22" i="17"/>
  <c r="AI22" i="17" s="1"/>
  <c r="AH25" i="17"/>
  <c r="AH26" i="17"/>
  <c r="AI26" i="17" s="1"/>
  <c r="AH20" i="17"/>
  <c r="AI20" i="17" s="1"/>
  <c r="AH24" i="17"/>
  <c r="AI24" i="17" s="1"/>
  <c r="AH23" i="17"/>
  <c r="AI23" i="17" s="1"/>
  <c r="AH27" i="17"/>
  <c r="AI27" i="17" s="1"/>
  <c r="AH31" i="17"/>
  <c r="AI31" i="17" s="1"/>
  <c r="AL11" i="17"/>
  <c r="AI25" i="17"/>
  <c r="AL13" i="17"/>
  <c r="AI28" i="17"/>
  <c r="AL7" i="17"/>
  <c r="AL15" i="17"/>
  <c r="AI30" i="17"/>
  <c r="AL3" i="17"/>
  <c r="AL9" i="17"/>
  <c r="AI33" i="17"/>
  <c r="AL16" i="17"/>
  <c r="AI29" i="17"/>
  <c r="AL5" i="17"/>
  <c r="AL2" i="17"/>
  <c r="AL4" i="17"/>
  <c r="AL6" i="17"/>
  <c r="AL8" i="17"/>
  <c r="AL10" i="17"/>
  <c r="AL12" i="17"/>
  <c r="AL14" i="17"/>
  <c r="AK5" i="7"/>
  <c r="AD20" i="17"/>
  <c r="AD24" i="17"/>
  <c r="AD29" i="17"/>
  <c r="AD21" i="17"/>
  <c r="AD25" i="17"/>
  <c r="AD33" i="17"/>
  <c r="AD23" i="17"/>
  <c r="AD28" i="17"/>
  <c r="AD32" i="17"/>
  <c r="AD27" i="17"/>
  <c r="AD31" i="17"/>
  <c r="AD22" i="17"/>
  <c r="AD26" i="17"/>
  <c r="AD30" i="17"/>
  <c r="AL4" i="7" l="1"/>
  <c r="AL3" i="7"/>
  <c r="AL2" i="7"/>
  <c r="D13" i="16"/>
  <c r="G12" i="16" s="1"/>
  <c r="C13" i="16"/>
  <c r="F10" i="16" s="1"/>
  <c r="B13" i="16"/>
  <c r="AC23" i="11"/>
  <c r="AC22" i="11"/>
  <c r="AC21" i="11"/>
  <c r="AC20" i="11"/>
  <c r="AC19" i="11"/>
  <c r="AC18" i="11"/>
  <c r="AC17" i="11"/>
  <c r="AC16" i="11"/>
  <c r="AC15" i="11"/>
  <c r="AC18" i="9"/>
  <c r="AC17" i="9"/>
  <c r="AC16" i="9"/>
  <c r="AC15" i="9"/>
  <c r="AC14" i="9"/>
  <c r="AC13" i="9"/>
  <c r="AC12" i="9"/>
  <c r="AC10" i="7"/>
  <c r="AG10" i="7" s="1"/>
  <c r="AC9" i="7"/>
  <c r="AG9" i="7" s="1"/>
  <c r="AC8" i="7"/>
  <c r="AG8" i="7" s="1"/>
  <c r="AC22" i="5"/>
  <c r="AC21" i="5"/>
  <c r="AC20" i="5"/>
  <c r="AC19" i="5"/>
  <c r="AC18" i="5"/>
  <c r="AD18" i="5" s="1"/>
  <c r="AC17" i="5"/>
  <c r="AC16" i="5"/>
  <c r="AC15" i="5"/>
  <c r="AC14" i="5"/>
  <c r="AD14" i="5" s="1"/>
  <c r="AC26" i="3"/>
  <c r="AC25" i="3"/>
  <c r="AC24" i="3"/>
  <c r="AC23" i="3"/>
  <c r="AC22" i="3"/>
  <c r="AC21" i="3"/>
  <c r="AC20" i="3"/>
  <c r="AC19" i="3"/>
  <c r="AC18" i="3"/>
  <c r="AC17" i="3"/>
  <c r="AC16" i="3"/>
  <c r="AK12" i="3"/>
  <c r="AK10" i="5"/>
  <c r="AK7" i="9"/>
  <c r="AG17" i="9" s="1"/>
  <c r="AK6" i="9"/>
  <c r="AK5" i="9"/>
  <c r="AK4" i="9"/>
  <c r="AG14" i="9" s="1"/>
  <c r="AK3" i="9"/>
  <c r="AK8" i="11"/>
  <c r="AK9" i="11"/>
  <c r="AK7" i="11"/>
  <c r="AK3" i="11"/>
  <c r="AK5" i="11"/>
  <c r="AK4" i="11"/>
  <c r="AK10" i="11"/>
  <c r="AG23" i="11" s="1"/>
  <c r="AK6" i="11"/>
  <c r="AK2" i="11"/>
  <c r="AK8" i="9"/>
  <c r="AK2" i="9"/>
  <c r="AK9" i="5"/>
  <c r="AG21" i="5" s="1"/>
  <c r="AK8" i="5"/>
  <c r="AK7" i="5"/>
  <c r="AK6" i="5"/>
  <c r="AK5" i="5"/>
  <c r="AK4" i="5"/>
  <c r="AK3" i="5"/>
  <c r="AK2" i="5"/>
  <c r="AK11" i="3"/>
  <c r="AH25" i="3" s="1"/>
  <c r="AK10" i="3"/>
  <c r="AK9" i="3"/>
  <c r="AK8" i="3"/>
  <c r="AK7" i="3"/>
  <c r="AK6" i="3"/>
  <c r="AK5" i="3"/>
  <c r="AK4" i="3"/>
  <c r="AK3" i="3"/>
  <c r="AK2" i="3"/>
  <c r="AG20" i="11" l="1"/>
  <c r="E10" i="16"/>
  <c r="E2" i="16"/>
  <c r="AD23" i="3"/>
  <c r="AD18" i="3"/>
  <c r="AD22" i="3"/>
  <c r="AG19" i="5"/>
  <c r="AD16" i="3"/>
  <c r="AD20" i="3"/>
  <c r="AD24" i="3"/>
  <c r="AG15" i="9"/>
  <c r="AG16" i="9"/>
  <c r="AG18" i="9"/>
  <c r="AH20" i="3"/>
  <c r="AI20" i="3" s="1"/>
  <c r="AL2" i="5"/>
  <c r="AH19" i="3"/>
  <c r="AI19" i="3" s="1"/>
  <c r="G7" i="16"/>
  <c r="G6" i="16"/>
  <c r="G2" i="16"/>
  <c r="G10" i="16"/>
  <c r="F9" i="16"/>
  <c r="F5" i="16"/>
  <c r="G3" i="16"/>
  <c r="G11" i="16"/>
  <c r="F4" i="16"/>
  <c r="F8" i="16"/>
  <c r="F12" i="16"/>
  <c r="F3" i="16"/>
  <c r="F7" i="16"/>
  <c r="F11" i="16"/>
  <c r="F2" i="16"/>
  <c r="F6" i="16"/>
  <c r="E5" i="16"/>
  <c r="E4" i="16"/>
  <c r="E12" i="16"/>
  <c r="E9" i="16"/>
  <c r="E8" i="16"/>
  <c r="G5" i="16"/>
  <c r="G9" i="16"/>
  <c r="G4" i="16"/>
  <c r="G8" i="16"/>
  <c r="E3" i="16"/>
  <c r="E7" i="16"/>
  <c r="E11" i="16"/>
  <c r="E6" i="16"/>
  <c r="AD16" i="5"/>
  <c r="AD20" i="5"/>
  <c r="AC19" i="9"/>
  <c r="AD16" i="9" s="1"/>
  <c r="AG15" i="5"/>
  <c r="AH15" i="5" s="1"/>
  <c r="AG17" i="11"/>
  <c r="AG19" i="11"/>
  <c r="AG16" i="11"/>
  <c r="AG18" i="11"/>
  <c r="AG22" i="11"/>
  <c r="AG15" i="11"/>
  <c r="AG12" i="9"/>
  <c r="AL9" i="3"/>
  <c r="AG20" i="5"/>
  <c r="AH20" i="5" s="1"/>
  <c r="AG18" i="5"/>
  <c r="AH18" i="5" s="1"/>
  <c r="AG17" i="5"/>
  <c r="AH17" i="5" s="1"/>
  <c r="AD17" i="3"/>
  <c r="AD21" i="3"/>
  <c r="AH21" i="3"/>
  <c r="AI21" i="3" s="1"/>
  <c r="AD15" i="5"/>
  <c r="AD17" i="5"/>
  <c r="AD19" i="5"/>
  <c r="AD21" i="5"/>
  <c r="AD19" i="3"/>
  <c r="AD25" i="3"/>
  <c r="AH18" i="3"/>
  <c r="AI18" i="3" s="1"/>
  <c r="AC24" i="11"/>
  <c r="AD20" i="11" s="1"/>
  <c r="AC11" i="7"/>
  <c r="AH8" i="7" s="1"/>
  <c r="AL8" i="5"/>
  <c r="AL3" i="5"/>
  <c r="AG14" i="5"/>
  <c r="AH14" i="5" s="1"/>
  <c r="AG16" i="5"/>
  <c r="AH16" i="5" s="1"/>
  <c r="AH16" i="3"/>
  <c r="AI16" i="3" s="1"/>
  <c r="AH19" i="5"/>
  <c r="AL5" i="5"/>
  <c r="AL6" i="5"/>
  <c r="AL7" i="5"/>
  <c r="AH21" i="5"/>
  <c r="AL9" i="5"/>
  <c r="AL4" i="5"/>
  <c r="AI25" i="3"/>
  <c r="AL7" i="3"/>
  <c r="AL11" i="3"/>
  <c r="AL4" i="3"/>
  <c r="AL5" i="3"/>
  <c r="AL6" i="3"/>
  <c r="AL8" i="3"/>
  <c r="AL3" i="3"/>
  <c r="AL2" i="3"/>
  <c r="AL10" i="3"/>
  <c r="AH24" i="3"/>
  <c r="AI24" i="3" s="1"/>
  <c r="AH23" i="3"/>
  <c r="AI23" i="3" s="1"/>
  <c r="AH22" i="3"/>
  <c r="AI22" i="3" s="1"/>
  <c r="AH17" i="3"/>
  <c r="AI17" i="3" s="1"/>
  <c r="AG21" i="11"/>
  <c r="AG13" i="9"/>
  <c r="AK9" i="9"/>
  <c r="AK11" i="11"/>
  <c r="AD17" i="9" l="1"/>
  <c r="AD12" i="9"/>
  <c r="AD10" i="7"/>
  <c r="AH9" i="7"/>
  <c r="AH10" i="7"/>
  <c r="AD18" i="9"/>
  <c r="AD15" i="9"/>
  <c r="AD14" i="9"/>
  <c r="AD13" i="9"/>
  <c r="AD15" i="11"/>
  <c r="AD21" i="11"/>
  <c r="AD23" i="11"/>
  <c r="AD19" i="11"/>
  <c r="AD16" i="11"/>
  <c r="AD22" i="11"/>
  <c r="AH21" i="11"/>
  <c r="AD17" i="11"/>
  <c r="AD18" i="11"/>
  <c r="AD8" i="7"/>
  <c r="AD9" i="7"/>
  <c r="AH13" i="9"/>
  <c r="AH17" i="11"/>
  <c r="AL10" i="11"/>
  <c r="AL6" i="11"/>
  <c r="AL2" i="11"/>
  <c r="AH22" i="11"/>
  <c r="AH18" i="11"/>
  <c r="AL7" i="11"/>
  <c r="AL3" i="11"/>
  <c r="AH23" i="11"/>
  <c r="AH19" i="11"/>
  <c r="AH15" i="11"/>
  <c r="AL4" i="11"/>
  <c r="AH20" i="11"/>
  <c r="AH16" i="11"/>
  <c r="AL9" i="11"/>
  <c r="AL5" i="11"/>
  <c r="AL8" i="11"/>
  <c r="AH16" i="9"/>
  <c r="AH12" i="9"/>
  <c r="AL6" i="9"/>
  <c r="AL2" i="9"/>
  <c r="AH18" i="9"/>
  <c r="AL8" i="9"/>
  <c r="AH17" i="9"/>
  <c r="AH14" i="9"/>
  <c r="AL7" i="9"/>
  <c r="AL4" i="9"/>
  <c r="AH15" i="9"/>
  <c r="AL5" i="9"/>
  <c r="AL3" i="9"/>
</calcChain>
</file>

<file path=xl/sharedStrings.xml><?xml version="1.0" encoding="utf-8"?>
<sst xmlns="http://schemas.openxmlformats.org/spreadsheetml/2006/main" count="645" uniqueCount="176">
  <si>
    <t>Recognition of higher education degrees</t>
  </si>
  <si>
    <t>Recognition of short study periods, e.g. via ECTS</t>
  </si>
  <si>
    <t>Recognition of VET qualifications</t>
  </si>
  <si>
    <t>Using the NQF for recognition decisions</t>
  </si>
  <si>
    <t>Recognition of digital credentials</t>
  </si>
  <si>
    <t>Recognition of microcredentials</t>
  </si>
  <si>
    <t>Providing information on recognition outside QRC remit</t>
  </si>
  <si>
    <t>Providing referrals to sub-national QRCs</t>
  </si>
  <si>
    <t>Dealing with appeals on recognition decisions</t>
  </si>
  <si>
    <t>Implementing specific recognition schemes</t>
  </si>
  <si>
    <t>AT</t>
  </si>
  <si>
    <t>BG</t>
  </si>
  <si>
    <t>CY</t>
  </si>
  <si>
    <t>CZ</t>
  </si>
  <si>
    <t>DK</t>
  </si>
  <si>
    <t>EE</t>
  </si>
  <si>
    <t>FI</t>
  </si>
  <si>
    <t>FR</t>
  </si>
  <si>
    <t>DE</t>
  </si>
  <si>
    <t>GR</t>
  </si>
  <si>
    <t>HU</t>
  </si>
  <si>
    <t>IS</t>
  </si>
  <si>
    <t>IE</t>
  </si>
  <si>
    <t>IT</t>
  </si>
  <si>
    <t>LV</t>
  </si>
  <si>
    <t>LI</t>
  </si>
  <si>
    <t>LT</t>
  </si>
  <si>
    <t>MT</t>
  </si>
  <si>
    <t>NL</t>
  </si>
  <si>
    <t>NO</t>
  </si>
  <si>
    <t>PL</t>
  </si>
  <si>
    <t>RO</t>
  </si>
  <si>
    <t>SK</t>
  </si>
  <si>
    <t>SI</t>
  </si>
  <si>
    <t>ES</t>
  </si>
  <si>
    <t>SE</t>
  </si>
  <si>
    <t xml:space="preserve">Other functions and tasks
</t>
  </si>
  <si>
    <t>Sum</t>
  </si>
  <si>
    <t>AL</t>
  </si>
  <si>
    <t>DZ</t>
  </si>
  <si>
    <t>AM</t>
  </si>
  <si>
    <t>AZ</t>
  </si>
  <si>
    <t>BA</t>
  </si>
  <si>
    <t>EG</t>
  </si>
  <si>
    <t xml:space="preserve">GE </t>
  </si>
  <si>
    <t>KZ</t>
  </si>
  <si>
    <t>KO</t>
  </si>
  <si>
    <t>KG</t>
  </si>
  <si>
    <t>LB</t>
  </si>
  <si>
    <t>MK</t>
  </si>
  <si>
    <t>MD</t>
  </si>
  <si>
    <t>ME</t>
  </si>
  <si>
    <t>MA</t>
  </si>
  <si>
    <t>PS</t>
  </si>
  <si>
    <t>RS</t>
  </si>
  <si>
    <t>TJ</t>
  </si>
  <si>
    <t>TN</t>
  </si>
  <si>
    <t>TR</t>
  </si>
  <si>
    <t>TM</t>
  </si>
  <si>
    <t>UA</t>
  </si>
  <si>
    <t>UZ</t>
  </si>
  <si>
    <t>Recognition of qualifications for study purposes</t>
  </si>
  <si>
    <t>Recognition of qualifications for employment purposes</t>
  </si>
  <si>
    <t>Validity of foreign certificates (nostrification)</t>
  </si>
  <si>
    <t>Types of requests EU &amp; EEA</t>
  </si>
  <si>
    <t xml:space="preserve">Assessment of competences
</t>
  </si>
  <si>
    <t xml:space="preserve">Individual requests
</t>
  </si>
  <si>
    <t xml:space="preserve">Requests by employers
</t>
  </si>
  <si>
    <t xml:space="preserve">Request delivery in person
</t>
  </si>
  <si>
    <t xml:space="preserve">Request delivery by post
</t>
  </si>
  <si>
    <t xml:space="preserve">Request delivery online
</t>
  </si>
  <si>
    <t>Types of requests ETF PC</t>
  </si>
  <si>
    <t xml:space="preserve">Students/graduates from higher education </t>
  </si>
  <si>
    <t>Applicants to higher education programmes</t>
  </si>
  <si>
    <t xml:space="preserve">VET students/graduates
</t>
  </si>
  <si>
    <t xml:space="preserve">General education students
 </t>
  </si>
  <si>
    <t xml:space="preserve">Refugees
</t>
  </si>
  <si>
    <t xml:space="preserve">Migrants
</t>
  </si>
  <si>
    <t xml:space="preserve">Returning Citizens
</t>
  </si>
  <si>
    <t xml:space="preserve">Other applicants
</t>
  </si>
  <si>
    <t>Categories of applicants EU &amp; EEA</t>
  </si>
  <si>
    <t>Categories of applicants ETF PC</t>
  </si>
  <si>
    <t>Legal status EU &amp; EEA</t>
  </si>
  <si>
    <t xml:space="preserve">Ministry
</t>
  </si>
  <si>
    <t>Legal status ETF PC</t>
  </si>
  <si>
    <t>Positioning EU &amp; EEA</t>
  </si>
  <si>
    <t>Positioning ETF PC</t>
  </si>
  <si>
    <t>Remit EU &amp; EEA</t>
  </si>
  <si>
    <t>Recognition of all educational and selected professional qualifications</t>
  </si>
  <si>
    <t xml:space="preserve">Recognition of all educational qualifications </t>
  </si>
  <si>
    <t>Remit ETF PC</t>
  </si>
  <si>
    <t>Recognition of general education for entry in HE</t>
  </si>
  <si>
    <t xml:space="preserve">Other types of requests
</t>
  </si>
  <si>
    <t>Recognition of HE and selected professional qualifications</t>
  </si>
  <si>
    <t>Recognition of HE, VET and selected professional qualifications</t>
  </si>
  <si>
    <t>Recognition of all educational and professional qualifications</t>
  </si>
  <si>
    <t>BE W</t>
  </si>
  <si>
    <t>LU HE</t>
  </si>
  <si>
    <t>JO HE</t>
  </si>
  <si>
    <t xml:space="preserve">Recognition of VET qualifications
 </t>
  </si>
  <si>
    <t xml:space="preserve">Independent body
</t>
  </si>
  <si>
    <t>Recognition of (selected) professional qualifications</t>
  </si>
  <si>
    <t xml:space="preserve">Recognition of HE qualifications and general education for entry into HE
</t>
  </si>
  <si>
    <t>Recognition of HE qualifications</t>
  </si>
  <si>
    <t xml:space="preserve"> </t>
  </si>
  <si>
    <t>Digitalization</t>
  </si>
  <si>
    <t>EU &amp; EEA</t>
  </si>
  <si>
    <t>ETF PC</t>
  </si>
  <si>
    <t>All</t>
  </si>
  <si>
    <t>QRC within academic exchange agency</t>
  </si>
  <si>
    <t>QRC within NQF and HE agency</t>
  </si>
  <si>
    <t xml:space="preserve">QRC within education agency
</t>
  </si>
  <si>
    <t xml:space="preserve">QRC within VET agency
</t>
  </si>
  <si>
    <t>QRC within NQF and HE  agency</t>
  </si>
  <si>
    <t>Responded</t>
  </si>
  <si>
    <t>All countries</t>
  </si>
  <si>
    <t xml:space="preserve">Recognition of HE qualifications
</t>
  </si>
  <si>
    <t xml:space="preserve">Government agency 
</t>
  </si>
  <si>
    <t xml:space="preserve">Recognition of VET qualifications </t>
  </si>
  <si>
    <t xml:space="preserve">Lack of resources, QRC understaffed </t>
  </si>
  <si>
    <t xml:space="preserve">QRC staff development </t>
  </si>
  <si>
    <t>Legal framework</t>
  </si>
  <si>
    <t>Credentials evaluation</t>
  </si>
  <si>
    <t>Non-traditional qualifications</t>
  </si>
  <si>
    <t xml:space="preserve">Process of recognizing qualifications </t>
  </si>
  <si>
    <t xml:space="preserve">No challenges or developmental needs </t>
  </si>
  <si>
    <t>Challenges and developmental needs by items</t>
  </si>
  <si>
    <t>Share EU &amp; EEA</t>
  </si>
  <si>
    <t>Share ETF PC</t>
  </si>
  <si>
    <t>Share All countries</t>
  </si>
  <si>
    <t>Functions and tasks EU &amp; EEA</t>
  </si>
  <si>
    <t>Recognition of qualifi-cations for further study</t>
  </si>
  <si>
    <t>Recognition of qualifi-cations for employment</t>
  </si>
  <si>
    <t>Recognition of (selected) 
professional qualifications</t>
  </si>
  <si>
    <t>Functions and tasks ETF PC</t>
  </si>
  <si>
    <t>Share</t>
  </si>
  <si>
    <t>Functions</t>
  </si>
  <si>
    <t>Recognition of qualifications for further study</t>
  </si>
  <si>
    <t>Recognition of qualifications for employment</t>
  </si>
  <si>
    <t>HR GE</t>
  </si>
  <si>
    <t>HR HE</t>
  </si>
  <si>
    <t>HR VET</t>
  </si>
  <si>
    <t>BE FL</t>
  </si>
  <si>
    <t>IL HE</t>
  </si>
  <si>
    <t xml:space="preserve">QRC within HE agency, directorate or council
</t>
  </si>
  <si>
    <t>LU VET</t>
  </si>
  <si>
    <t>PT HE</t>
  </si>
  <si>
    <t>PT VET</t>
  </si>
  <si>
    <t>IL VET</t>
  </si>
  <si>
    <t>JO VET</t>
  </si>
  <si>
    <t xml:space="preserve">Government agency, council or institute
</t>
  </si>
  <si>
    <t xml:space="preserve">Government agency, council or institute 
</t>
  </si>
  <si>
    <t xml:space="preserve">VET agency
</t>
  </si>
  <si>
    <t>NQF and HE  agency</t>
  </si>
  <si>
    <t>Academic exchange agency</t>
  </si>
  <si>
    <t xml:space="preserve">Education agency
</t>
  </si>
  <si>
    <t xml:space="preserve">HE agency, directorate or council
</t>
  </si>
  <si>
    <t>Recogniton of general education</t>
  </si>
  <si>
    <t>General education</t>
  </si>
  <si>
    <t>HE and selected professional qualifications</t>
  </si>
  <si>
    <t xml:space="preserve">VET qualifications
 </t>
  </si>
  <si>
    <t>HE, VET and selected professional qualifications</t>
  </si>
  <si>
    <t xml:space="preserve">All educational qualifications </t>
  </si>
  <si>
    <t xml:space="preserve">HE qualifications
</t>
  </si>
  <si>
    <t>All educational and professional qualifications</t>
  </si>
  <si>
    <t>All educational and selected prof. qualifications</t>
  </si>
  <si>
    <t>Informing on recognition outside QRC remit</t>
  </si>
  <si>
    <t>Recognition of professional qualifications</t>
  </si>
  <si>
    <t>Political, governmental, administrative</t>
  </si>
  <si>
    <t xml:space="preserve">Communication, accessing information </t>
  </si>
  <si>
    <t>Ministry of education or other min.</t>
  </si>
  <si>
    <t xml:space="preserve">Recognition office </t>
  </si>
  <si>
    <t xml:space="preserve">QRC as recognition office </t>
  </si>
  <si>
    <t>QRC within ministry of education or other ministry</t>
  </si>
  <si>
    <t>QRC as recognition office</t>
  </si>
  <si>
    <t xml:space="preserve">HE qualifications and general education for entry in HE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</si>
</sst>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4" xfId="0" applyBorder="1" applyAlignment="1">
      <alignment vertical="top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4" xfId="0" applyFont="1" applyBorder="1"/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4" xfId="0" applyBorder="1"/>
    <xf numFmtId="165" fontId="0" fillId="0" borderId="8" xfId="0" applyNumberFormat="1" applyBorder="1"/>
    <xf numFmtId="165" fontId="0" fillId="0" borderId="13" xfId="0" applyNumberFormat="1" applyBorder="1"/>
    <xf numFmtId="165" fontId="0" fillId="0" borderId="7" xfId="0" applyNumberFormat="1" applyBorder="1"/>
    <xf numFmtId="0" fontId="0" fillId="0" borderId="1" xfId="0" applyBorder="1" applyAlignment="1">
      <alignment horizontal="center" wrapText="1"/>
    </xf>
    <xf numFmtId="165" fontId="0" fillId="0" borderId="0" xfId="0" applyNumberFormat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center" wrapText="1"/>
    </xf>
    <xf numFmtId="0" fontId="3" fillId="0" borderId="1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7" xfId="0" applyBorder="1"/>
    <xf numFmtId="165" fontId="0" fillId="0" borderId="9" xfId="0" applyNumberFormat="1" applyBorder="1"/>
    <xf numFmtId="165" fontId="0" fillId="0" borderId="11" xfId="0" applyNumberFormat="1" applyBorder="1"/>
    <xf numFmtId="165" fontId="0" fillId="0" borderId="14" xfId="0" applyNumberFormat="1" applyBorder="1"/>
    <xf numFmtId="0" fontId="2" fillId="0" borderId="20" xfId="0" applyFont="1" applyBorder="1" applyAlignment="1">
      <alignment wrapText="1"/>
    </xf>
    <xf numFmtId="0" fontId="3" fillId="0" borderId="4" xfId="0" applyFont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1" fillId="0" borderId="13" xfId="0" applyFont="1" applyBorder="1"/>
    <xf numFmtId="0" fontId="2" fillId="0" borderId="19" xfId="0" applyFont="1" applyBorder="1" applyAlignment="1">
      <alignment wrapText="1"/>
    </xf>
    <xf numFmtId="0" fontId="2" fillId="0" borderId="19" xfId="0" applyFont="1" applyBorder="1" applyAlignment="1">
      <alignment vertical="top" wrapText="1"/>
    </xf>
    <xf numFmtId="0" fontId="0" fillId="0" borderId="19" xfId="0" applyBorder="1" applyAlignment="1">
      <alignment wrapText="1"/>
    </xf>
    <xf numFmtId="0" fontId="0" fillId="0" borderId="4" xfId="0" applyBorder="1" applyAlignment="1">
      <alignment horizontal="center"/>
    </xf>
    <xf numFmtId="0" fontId="3" fillId="0" borderId="21" xfId="0" applyFont="1" applyBorder="1" applyAlignment="1">
      <alignment wrapText="1"/>
    </xf>
    <xf numFmtId="0" fontId="2" fillId="0" borderId="4" xfId="0" applyFont="1" applyBorder="1" applyAlignment="1">
      <alignment vertical="top"/>
    </xf>
    <xf numFmtId="0" fontId="3" fillId="0" borderId="22" xfId="0" applyFont="1" applyBorder="1"/>
    <xf numFmtId="0" fontId="3" fillId="0" borderId="4" xfId="0" applyFont="1" applyBorder="1"/>
    <xf numFmtId="0" fontId="4" fillId="0" borderId="4" xfId="0" applyFont="1" applyBorder="1"/>
    <xf numFmtId="0" fontId="0" fillId="0" borderId="3" xfId="0" applyBorder="1" applyAlignment="1">
      <alignment vertical="top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vertical="top" wrapText="1"/>
    </xf>
    <xf numFmtId="165" fontId="0" fillId="0" borderId="12" xfId="0" applyNumberFormat="1" applyBorder="1"/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20" xfId="0" applyBorder="1" applyAlignment="1">
      <alignment vertical="top" wrapText="1"/>
    </xf>
    <xf numFmtId="9" fontId="0" fillId="0" borderId="4" xfId="0" applyNumberFormat="1" applyBorder="1"/>
    <xf numFmtId="9" fontId="0" fillId="0" borderId="4" xfId="0" applyNumberFormat="1" applyBorder="1" applyAlignment="1">
      <alignment vertical="center"/>
    </xf>
    <xf numFmtId="9" fontId="0" fillId="0" borderId="16" xfId="0" applyNumberFormat="1" applyBorder="1" applyAlignment="1">
      <alignment wrapText="1"/>
    </xf>
    <xf numFmtId="9" fontId="0" fillId="0" borderId="4" xfId="0" applyNumberFormat="1" applyBorder="1" applyAlignment="1">
      <alignment vertical="top"/>
    </xf>
    <xf numFmtId="9" fontId="2" fillId="0" borderId="16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'Legal status'!$B$13</c:f>
              <c:strCache>
                <c:ptCount val="1"/>
                <c:pt idx="0">
                  <c:v>EU &amp; EEA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'Legal status'!$A$14:$A$16</c:f>
              <c:strCache>
                <c:ptCount val="3"/>
                <c:pt idx="0">
                  <c:v>Government agency 
</c:v>
                </c:pt>
                <c:pt idx="1">
                  <c:v>Ministry
</c:v>
                </c:pt>
                <c:pt idx="2">
                  <c:v>Independent body
</c:v>
                </c:pt>
              </c:strCache>
            </c:strRef>
          </c:cat>
          <c:val>
            <c:numRef>
              <c:f>'Legal status'!$B$14:$B$16</c:f>
              <c:numCache>
                <c:formatCode>0%</c:formatCode>
                <c:ptCount val="3"/>
                <c:pt idx="0">
                  <c:v>0.61</c:v>
                </c:pt>
                <c:pt idx="1">
                  <c:v>0.36</c:v>
                </c:pt>
                <c:pt idx="2">
                  <c:v>3.125E-2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8-4FBF-9F00-C68256FA1547}"/>
            </c:ext>
          </c:extLst>
        </c:ser>
        <c:ser>
          <c:idx val="1"/>
          <c:order val="1"/>
          <c:tx>
            <c:strRef>
              <c:f>'Legal status'!$C$13</c:f>
              <c:strCache>
                <c:ptCount val="1"/>
                <c:pt idx="0">
                  <c:v>ETF PC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'Legal status'!$A$14:$A$16</c:f>
              <c:strCache>
                <c:ptCount val="3"/>
                <c:pt idx="0">
                  <c:v>Government agency 
</c:v>
                </c:pt>
                <c:pt idx="1">
                  <c:v>Ministry
</c:v>
                </c:pt>
                <c:pt idx="2">
                  <c:v>Independent body
</c:v>
                </c:pt>
              </c:strCache>
            </c:strRef>
          </c:cat>
          <c:val>
            <c:numRef>
              <c:f>'Legal status'!$C$14:$C$16</c:f>
              <c:numCache>
                <c:formatCode>0%</c:formatCode>
                <c:ptCount val="3"/>
                <c:pt idx="0">
                  <c:v>0.45</c:v>
                </c:pt>
                <c:pt idx="1">
                  <c:v>0.41</c:v>
                </c:pt>
                <c:pt idx="2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38-4FBF-9F00-C68256FA1547}"/>
            </c:ext>
          </c:extLst>
        </c:ser>
        <c:ser>
          <c:idx val="2"/>
          <c:order val="2"/>
          <c:tx>
            <c:strRef>
              <c:f>'Legal status'!$D$13</c:f>
              <c:strCache>
                <c:ptCount val="1"/>
                <c:pt idx="0">
                  <c:v>All countries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'Legal status'!$A$14:$A$16</c:f>
              <c:strCache>
                <c:ptCount val="3"/>
                <c:pt idx="0">
                  <c:v>Government agency 
</c:v>
                </c:pt>
                <c:pt idx="1">
                  <c:v>Ministry
</c:v>
                </c:pt>
                <c:pt idx="2">
                  <c:v>Independent body
</c:v>
                </c:pt>
              </c:strCache>
            </c:strRef>
          </c:cat>
          <c:val>
            <c:numRef>
              <c:f>'Legal status'!$D$14:$D$16</c:f>
              <c:numCache>
                <c:formatCode>0%</c:formatCode>
                <c:ptCount val="3"/>
                <c:pt idx="0">
                  <c:v>0.54</c:v>
                </c:pt>
                <c:pt idx="1">
                  <c:v>0.38</c:v>
                </c:pt>
                <c:pt idx="2">
                  <c:v>7.6923076923076927E-2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38-4FBF-9F00-C68256FA15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72813568"/>
        <c:axId val="72819456"/>
      </c:barChart>
      <c:catAx>
        <c:axId val="72813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819456"/>
        <c:crosses val="autoZero"/>
        <c:auto val="1"/>
        <c:lblAlgn val="ctr"/>
        <c:lblOffset val="100"/>
        <c:noMultiLvlLbl val="0"/>
      </c:catAx>
      <c:valAx>
        <c:axId val="72819456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crossAx val="72813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Location!$B$20</c:f>
              <c:strCache>
                <c:ptCount val="1"/>
                <c:pt idx="0">
                  <c:v>EU &amp; EEA</c:v>
                </c:pt>
              </c:strCache>
            </c:strRef>
          </c:tx>
          <c:invertIfNegative val="0"/>
          <c:cat>
            <c:strRef>
              <c:f>Location!$A$21:$A$27</c:f>
              <c:strCache>
                <c:ptCount val="7"/>
                <c:pt idx="0">
                  <c:v>VET agency
</c:v>
                </c:pt>
                <c:pt idx="1">
                  <c:v>NQF and HE  agency</c:v>
                </c:pt>
                <c:pt idx="2">
                  <c:v>Academic exchange agency</c:v>
                </c:pt>
                <c:pt idx="3">
                  <c:v>Recognition office </c:v>
                </c:pt>
                <c:pt idx="4">
                  <c:v>Education agency
</c:v>
                </c:pt>
                <c:pt idx="5">
                  <c:v>HE agency, directorate or council
</c:v>
                </c:pt>
                <c:pt idx="6">
                  <c:v>Ministry of education or other min.</c:v>
                </c:pt>
              </c:strCache>
            </c:strRef>
          </c:cat>
          <c:val>
            <c:numRef>
              <c:f>Location!$B$21:$B$27</c:f>
              <c:numCache>
                <c:formatCode>0.000</c:formatCode>
                <c:ptCount val="7"/>
                <c:pt idx="0">
                  <c:v>6.0606060606060608E-2</c:v>
                </c:pt>
                <c:pt idx="1">
                  <c:v>6.0606060606060608E-2</c:v>
                </c:pt>
                <c:pt idx="2">
                  <c:v>6.0606060606060608E-2</c:v>
                </c:pt>
                <c:pt idx="3">
                  <c:v>9.0909090909090912E-2</c:v>
                </c:pt>
                <c:pt idx="4">
                  <c:v>0.12121212121212122</c:v>
                </c:pt>
                <c:pt idx="5">
                  <c:v>0.27272727272727271</c:v>
                </c:pt>
                <c:pt idx="6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1-4751-BF24-19801ABE69D2}"/>
            </c:ext>
          </c:extLst>
        </c:ser>
        <c:ser>
          <c:idx val="1"/>
          <c:order val="1"/>
          <c:tx>
            <c:strRef>
              <c:f>Location!$C$20</c:f>
              <c:strCache>
                <c:ptCount val="1"/>
                <c:pt idx="0">
                  <c:v>ETF PC</c:v>
                </c:pt>
              </c:strCache>
            </c:strRef>
          </c:tx>
          <c:invertIfNegative val="0"/>
          <c:cat>
            <c:strRef>
              <c:f>Location!$A$21:$A$27</c:f>
              <c:strCache>
                <c:ptCount val="7"/>
                <c:pt idx="0">
                  <c:v>VET agency
</c:v>
                </c:pt>
                <c:pt idx="1">
                  <c:v>NQF and HE  agency</c:v>
                </c:pt>
                <c:pt idx="2">
                  <c:v>Academic exchange agency</c:v>
                </c:pt>
                <c:pt idx="3">
                  <c:v>Recognition office </c:v>
                </c:pt>
                <c:pt idx="4">
                  <c:v>Education agency
</c:v>
                </c:pt>
                <c:pt idx="5">
                  <c:v>HE agency, directorate or council
</c:v>
                </c:pt>
                <c:pt idx="6">
                  <c:v>Ministry of education or other min.</c:v>
                </c:pt>
              </c:strCache>
            </c:strRef>
          </c:cat>
          <c:val>
            <c:numRef>
              <c:f>Location!$C$21:$C$27</c:f>
              <c:numCache>
                <c:formatCode>0.000</c:formatCode>
                <c:ptCount val="7"/>
                <c:pt idx="0">
                  <c:v>4.5454545454545456E-2</c:v>
                </c:pt>
                <c:pt idx="1">
                  <c:v>4.5454545454545456E-2</c:v>
                </c:pt>
                <c:pt idx="2">
                  <c:v>9.0909090909090912E-2</c:v>
                </c:pt>
                <c:pt idx="3">
                  <c:v>4.5454545454545456E-2</c:v>
                </c:pt>
                <c:pt idx="4">
                  <c:v>0.13636363636363635</c:v>
                </c:pt>
                <c:pt idx="5">
                  <c:v>0.18181818181818182</c:v>
                </c:pt>
                <c:pt idx="6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F1-4751-BF24-19801ABE69D2}"/>
            </c:ext>
          </c:extLst>
        </c:ser>
        <c:ser>
          <c:idx val="2"/>
          <c:order val="2"/>
          <c:tx>
            <c:strRef>
              <c:f>Location!$D$20</c:f>
              <c:strCache>
                <c:ptCount val="1"/>
                <c:pt idx="0">
                  <c:v>All countries</c:v>
                </c:pt>
              </c:strCache>
            </c:strRef>
          </c:tx>
          <c:invertIfNegative val="0"/>
          <c:cat>
            <c:strRef>
              <c:f>Location!$A$21:$A$27</c:f>
              <c:strCache>
                <c:ptCount val="7"/>
                <c:pt idx="0">
                  <c:v>VET agency
</c:v>
                </c:pt>
                <c:pt idx="1">
                  <c:v>NQF and HE  agency</c:v>
                </c:pt>
                <c:pt idx="2">
                  <c:v>Academic exchange agency</c:v>
                </c:pt>
                <c:pt idx="3">
                  <c:v>Recognition office </c:v>
                </c:pt>
                <c:pt idx="4">
                  <c:v>Education agency
</c:v>
                </c:pt>
                <c:pt idx="5">
                  <c:v>HE agency, directorate or council
</c:v>
                </c:pt>
                <c:pt idx="6">
                  <c:v>Ministry of education or other min.</c:v>
                </c:pt>
              </c:strCache>
            </c:strRef>
          </c:cat>
          <c:val>
            <c:numRef>
              <c:f>Location!$D$21:$D$27</c:f>
              <c:numCache>
                <c:formatCode>0.000</c:formatCode>
                <c:ptCount val="7"/>
                <c:pt idx="0">
                  <c:v>5.4545454545454543E-2</c:v>
                </c:pt>
                <c:pt idx="1">
                  <c:v>5.4545454545454543E-2</c:v>
                </c:pt>
                <c:pt idx="2">
                  <c:v>7.2727272727272724E-2</c:v>
                </c:pt>
                <c:pt idx="3">
                  <c:v>7.2727272727272724E-2</c:v>
                </c:pt>
                <c:pt idx="4">
                  <c:v>0.12727272727272726</c:v>
                </c:pt>
                <c:pt idx="5">
                  <c:v>0.23636363636363636</c:v>
                </c:pt>
                <c:pt idx="6">
                  <c:v>0.38181818181818183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F1-4751-BF24-19801ABE6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53376"/>
        <c:axId val="72854912"/>
      </c:barChart>
      <c:catAx>
        <c:axId val="72853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72854912"/>
        <c:crosses val="autoZero"/>
        <c:auto val="1"/>
        <c:lblAlgn val="ctr"/>
        <c:lblOffset val="100"/>
        <c:noMultiLvlLbl val="0"/>
      </c:catAx>
      <c:valAx>
        <c:axId val="72854912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72853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Remit!$B$25</c:f>
              <c:strCache>
                <c:ptCount val="1"/>
                <c:pt idx="0">
                  <c:v>EU &amp; EEA</c:v>
                </c:pt>
              </c:strCache>
            </c:strRef>
          </c:tx>
          <c:invertIfNegative val="0"/>
          <c:cat>
            <c:strRef>
              <c:f>Remit!$A$26:$A$34</c:f>
              <c:strCache>
                <c:ptCount val="9"/>
                <c:pt idx="0">
                  <c:v>General education</c:v>
                </c:pt>
                <c:pt idx="1">
                  <c:v>HE qualifications and general education for entry in HE
</c:v>
                </c:pt>
                <c:pt idx="2">
                  <c:v>HE and selected professional qualifications</c:v>
                </c:pt>
                <c:pt idx="3">
                  <c:v>VET qualifications
 </c:v>
                </c:pt>
                <c:pt idx="4">
                  <c:v>HE, VET and selected professional qualifications</c:v>
                </c:pt>
                <c:pt idx="5">
                  <c:v>All educational and professional qualifications</c:v>
                </c:pt>
                <c:pt idx="6">
                  <c:v>HE qualifications
</c:v>
                </c:pt>
                <c:pt idx="7">
                  <c:v>All educational and selected prof. qualifications</c:v>
                </c:pt>
                <c:pt idx="8">
                  <c:v>All educational qualifications </c:v>
                </c:pt>
              </c:strCache>
            </c:strRef>
          </c:cat>
          <c:val>
            <c:numRef>
              <c:f>Remit!$B$26:$B$34</c:f>
              <c:numCache>
                <c:formatCode>0.000</c:formatCode>
                <c:ptCount val="9"/>
                <c:pt idx="0">
                  <c:v>3.0303030303030304E-2</c:v>
                </c:pt>
                <c:pt idx="1">
                  <c:v>6.0606060606060608E-2</c:v>
                </c:pt>
                <c:pt idx="2">
                  <c:v>9.0909090909090912E-2</c:v>
                </c:pt>
                <c:pt idx="3">
                  <c:v>3.0303030303030304E-2</c:v>
                </c:pt>
                <c:pt idx="4">
                  <c:v>9.0909090909090912E-2</c:v>
                </c:pt>
                <c:pt idx="5">
                  <c:v>9.0909090909090912E-2</c:v>
                </c:pt>
                <c:pt idx="6">
                  <c:v>0.21212121212121213</c:v>
                </c:pt>
                <c:pt idx="7">
                  <c:v>0.21212121212121213</c:v>
                </c:pt>
                <c:pt idx="8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E-4CD2-97E8-F08A12769BAB}"/>
            </c:ext>
          </c:extLst>
        </c:ser>
        <c:ser>
          <c:idx val="1"/>
          <c:order val="1"/>
          <c:tx>
            <c:strRef>
              <c:f>Remit!$C$25</c:f>
              <c:strCache>
                <c:ptCount val="1"/>
                <c:pt idx="0">
                  <c:v>ETF PC</c:v>
                </c:pt>
              </c:strCache>
            </c:strRef>
          </c:tx>
          <c:invertIfNegative val="0"/>
          <c:cat>
            <c:strRef>
              <c:f>Remit!$A$26:$A$34</c:f>
              <c:strCache>
                <c:ptCount val="9"/>
                <c:pt idx="0">
                  <c:v>General education</c:v>
                </c:pt>
                <c:pt idx="1">
                  <c:v>HE qualifications and general education for entry in HE
</c:v>
                </c:pt>
                <c:pt idx="2">
                  <c:v>HE and selected professional qualifications</c:v>
                </c:pt>
                <c:pt idx="3">
                  <c:v>VET qualifications
 </c:v>
                </c:pt>
                <c:pt idx="4">
                  <c:v>HE, VET and selected professional qualifications</c:v>
                </c:pt>
                <c:pt idx="5">
                  <c:v>All educational and professional qualifications</c:v>
                </c:pt>
                <c:pt idx="6">
                  <c:v>HE qualifications
</c:v>
                </c:pt>
                <c:pt idx="7">
                  <c:v>All educational and selected prof. qualifications</c:v>
                </c:pt>
                <c:pt idx="8">
                  <c:v>All educational qualifications </c:v>
                </c:pt>
              </c:strCache>
            </c:strRef>
          </c:cat>
          <c:val>
            <c:numRef>
              <c:f>Remit!$C$26:$C$34</c:f>
              <c:numCache>
                <c:formatCode>0.000</c:formatCode>
                <c:ptCount val="9"/>
                <c:pt idx="0">
                  <c:v>0</c:v>
                </c:pt>
                <c:pt idx="1">
                  <c:v>9.0909090909090912E-2</c:v>
                </c:pt>
                <c:pt idx="2">
                  <c:v>9.0909090909090912E-2</c:v>
                </c:pt>
                <c:pt idx="3">
                  <c:v>0.18181818181818182</c:v>
                </c:pt>
                <c:pt idx="4">
                  <c:v>0.13636363636363635</c:v>
                </c:pt>
                <c:pt idx="5">
                  <c:v>0.18181818181818182</c:v>
                </c:pt>
                <c:pt idx="6">
                  <c:v>4.5454545454545456E-2</c:v>
                </c:pt>
                <c:pt idx="7">
                  <c:v>9.0909090909090912E-2</c:v>
                </c:pt>
                <c:pt idx="8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E-4CD2-97E8-F08A12769BAB}"/>
            </c:ext>
          </c:extLst>
        </c:ser>
        <c:ser>
          <c:idx val="2"/>
          <c:order val="2"/>
          <c:tx>
            <c:strRef>
              <c:f>Remit!$D$25</c:f>
              <c:strCache>
                <c:ptCount val="1"/>
                <c:pt idx="0">
                  <c:v>All countries</c:v>
                </c:pt>
              </c:strCache>
            </c:strRef>
          </c:tx>
          <c:invertIfNegative val="0"/>
          <c:cat>
            <c:strRef>
              <c:f>Remit!$A$26:$A$34</c:f>
              <c:strCache>
                <c:ptCount val="9"/>
                <c:pt idx="0">
                  <c:v>General education</c:v>
                </c:pt>
                <c:pt idx="1">
                  <c:v>HE qualifications and general education for entry in HE
</c:v>
                </c:pt>
                <c:pt idx="2">
                  <c:v>HE and selected professional qualifications</c:v>
                </c:pt>
                <c:pt idx="3">
                  <c:v>VET qualifications
 </c:v>
                </c:pt>
                <c:pt idx="4">
                  <c:v>HE, VET and selected professional qualifications</c:v>
                </c:pt>
                <c:pt idx="5">
                  <c:v>All educational and professional qualifications</c:v>
                </c:pt>
                <c:pt idx="6">
                  <c:v>HE qualifications
</c:v>
                </c:pt>
                <c:pt idx="7">
                  <c:v>All educational and selected prof. qualifications</c:v>
                </c:pt>
                <c:pt idx="8">
                  <c:v>All educational qualifications </c:v>
                </c:pt>
              </c:strCache>
            </c:strRef>
          </c:cat>
          <c:val>
            <c:numRef>
              <c:f>Remit!$D$26:$D$34</c:f>
              <c:numCache>
                <c:formatCode>0.000</c:formatCode>
                <c:ptCount val="9"/>
                <c:pt idx="0">
                  <c:v>1.8181818181818181E-2</c:v>
                </c:pt>
                <c:pt idx="1">
                  <c:v>7.2727272727272724E-2</c:v>
                </c:pt>
                <c:pt idx="2">
                  <c:v>9.0909090909090912E-2</c:v>
                </c:pt>
                <c:pt idx="3">
                  <c:v>9.0909090909090912E-2</c:v>
                </c:pt>
                <c:pt idx="4">
                  <c:v>0.10909090909090909</c:v>
                </c:pt>
                <c:pt idx="5">
                  <c:v>0.12727272727272726</c:v>
                </c:pt>
                <c:pt idx="6">
                  <c:v>0.14545454545454545</c:v>
                </c:pt>
                <c:pt idx="7">
                  <c:v>0.16363636363636364</c:v>
                </c:pt>
                <c:pt idx="8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BE-4CD2-97E8-F08A12769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56928"/>
        <c:axId val="81758464"/>
      </c:barChart>
      <c:catAx>
        <c:axId val="817569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81758464"/>
        <c:crosses val="autoZero"/>
        <c:auto val="1"/>
        <c:lblAlgn val="ctr"/>
        <c:lblOffset val="100"/>
        <c:noMultiLvlLbl val="0"/>
      </c:catAx>
      <c:valAx>
        <c:axId val="8175846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1756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Functions!$B$37</c:f>
              <c:strCache>
                <c:ptCount val="1"/>
                <c:pt idx="0">
                  <c:v>EU &amp; EEA</c:v>
                </c:pt>
              </c:strCache>
            </c:strRef>
          </c:tx>
          <c:invertIfNegative val="0"/>
          <c:cat>
            <c:strRef>
              <c:f>Functions!$A$38:$A$52</c:f>
              <c:strCache>
                <c:ptCount val="15"/>
                <c:pt idx="0">
                  <c:v>Recognition of microcredentials</c:v>
                </c:pt>
                <c:pt idx="1">
                  <c:v>Recognition of short study periods, e.g. via ECTS</c:v>
                </c:pt>
                <c:pt idx="2">
                  <c:v>Recognition of digital credentials</c:v>
                </c:pt>
                <c:pt idx="3">
                  <c:v>Dealing with appeals on recognition decisions</c:v>
                </c:pt>
                <c:pt idx="4">
                  <c:v>Other functions and tasks
</c:v>
                </c:pt>
                <c:pt idx="5">
                  <c:v>Recognition of professional qualifications</c:v>
                </c:pt>
                <c:pt idx="6">
                  <c:v>Implementing specific recognition schemes</c:v>
                </c:pt>
                <c:pt idx="7">
                  <c:v>Recognition of general education for entry in HE</c:v>
                </c:pt>
                <c:pt idx="8">
                  <c:v>Using the NQF for recognition decisions</c:v>
                </c:pt>
                <c:pt idx="9">
                  <c:v>Recognition of VET qualifications</c:v>
                </c:pt>
                <c:pt idx="10">
                  <c:v>Providing referrals to sub-national QRCs</c:v>
                </c:pt>
                <c:pt idx="11">
                  <c:v>Informing on recognition outside QRC remit</c:v>
                </c:pt>
                <c:pt idx="12">
                  <c:v>Recognition of qualifications for further study</c:v>
                </c:pt>
                <c:pt idx="13">
                  <c:v>Recognition of qualifications for employment</c:v>
                </c:pt>
                <c:pt idx="14">
                  <c:v>Recognition of higher education degrees</c:v>
                </c:pt>
              </c:strCache>
            </c:strRef>
          </c:cat>
          <c:val>
            <c:numRef>
              <c:f>Functions!$B$38:$B$52</c:f>
              <c:numCache>
                <c:formatCode>0.000</c:formatCode>
                <c:ptCount val="15"/>
                <c:pt idx="0">
                  <c:v>0.12121212121212122</c:v>
                </c:pt>
                <c:pt idx="1">
                  <c:v>0.24242424242424243</c:v>
                </c:pt>
                <c:pt idx="2">
                  <c:v>0.45454545454545453</c:v>
                </c:pt>
                <c:pt idx="3">
                  <c:v>0.30303030303030304</c:v>
                </c:pt>
                <c:pt idx="4">
                  <c:v>0.54545454545454541</c:v>
                </c:pt>
                <c:pt idx="5">
                  <c:v>0.45454545454545453</c:v>
                </c:pt>
                <c:pt idx="6">
                  <c:v>0.66666666666666663</c:v>
                </c:pt>
                <c:pt idx="7">
                  <c:v>0.5757575757575758</c:v>
                </c:pt>
                <c:pt idx="8">
                  <c:v>0.5757575757575758</c:v>
                </c:pt>
                <c:pt idx="9">
                  <c:v>0.5757575757575758</c:v>
                </c:pt>
                <c:pt idx="10">
                  <c:v>0.63636363636363635</c:v>
                </c:pt>
                <c:pt idx="11">
                  <c:v>0.84848484848484851</c:v>
                </c:pt>
                <c:pt idx="12">
                  <c:v>0.72727272727272729</c:v>
                </c:pt>
                <c:pt idx="13">
                  <c:v>0.81818181818181823</c:v>
                </c:pt>
                <c:pt idx="14">
                  <c:v>0.87878787878787878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E-4825-AB3E-C43368282EC7}"/>
            </c:ext>
          </c:extLst>
        </c:ser>
        <c:ser>
          <c:idx val="1"/>
          <c:order val="1"/>
          <c:tx>
            <c:strRef>
              <c:f>Functions!$C$37</c:f>
              <c:strCache>
                <c:ptCount val="1"/>
                <c:pt idx="0">
                  <c:v>ETF PC</c:v>
                </c:pt>
              </c:strCache>
            </c:strRef>
          </c:tx>
          <c:invertIfNegative val="0"/>
          <c:cat>
            <c:strRef>
              <c:f>Functions!$A$38:$A$52</c:f>
              <c:strCache>
                <c:ptCount val="15"/>
                <c:pt idx="0">
                  <c:v>Recognition of microcredentials</c:v>
                </c:pt>
                <c:pt idx="1">
                  <c:v>Recognition of short study periods, e.g. via ECTS</c:v>
                </c:pt>
                <c:pt idx="2">
                  <c:v>Recognition of digital credentials</c:v>
                </c:pt>
                <c:pt idx="3">
                  <c:v>Dealing with appeals on recognition decisions</c:v>
                </c:pt>
                <c:pt idx="4">
                  <c:v>Other functions and tasks
</c:v>
                </c:pt>
                <c:pt idx="5">
                  <c:v>Recognition of professional qualifications</c:v>
                </c:pt>
                <c:pt idx="6">
                  <c:v>Implementing specific recognition schemes</c:v>
                </c:pt>
                <c:pt idx="7">
                  <c:v>Recognition of general education for entry in HE</c:v>
                </c:pt>
                <c:pt idx="8">
                  <c:v>Using the NQF for recognition decisions</c:v>
                </c:pt>
                <c:pt idx="9">
                  <c:v>Recognition of VET qualifications</c:v>
                </c:pt>
                <c:pt idx="10">
                  <c:v>Providing referrals to sub-national QRCs</c:v>
                </c:pt>
                <c:pt idx="11">
                  <c:v>Informing on recognition outside QRC remit</c:v>
                </c:pt>
                <c:pt idx="12">
                  <c:v>Recognition of qualifications for further study</c:v>
                </c:pt>
                <c:pt idx="13">
                  <c:v>Recognition of qualifications for employment</c:v>
                </c:pt>
                <c:pt idx="14">
                  <c:v>Recognition of higher education degrees</c:v>
                </c:pt>
              </c:strCache>
            </c:strRef>
          </c:cat>
          <c:val>
            <c:numRef>
              <c:f>Functions!$C$38:$C$52</c:f>
              <c:numCache>
                <c:formatCode>0.000</c:formatCode>
                <c:ptCount val="15"/>
                <c:pt idx="0">
                  <c:v>0.13636363636363635</c:v>
                </c:pt>
                <c:pt idx="1">
                  <c:v>0.40909090909090912</c:v>
                </c:pt>
                <c:pt idx="2">
                  <c:v>0.27272727272727271</c:v>
                </c:pt>
                <c:pt idx="3">
                  <c:v>0.59090909090909094</c:v>
                </c:pt>
                <c:pt idx="4">
                  <c:v>0.22727272727272727</c:v>
                </c:pt>
                <c:pt idx="5">
                  <c:v>0.63636363636363635</c:v>
                </c:pt>
                <c:pt idx="6">
                  <c:v>0.40909090909090912</c:v>
                </c:pt>
                <c:pt idx="7">
                  <c:v>0.63636363636363635</c:v>
                </c:pt>
                <c:pt idx="8">
                  <c:v>0.72727272727272729</c:v>
                </c:pt>
                <c:pt idx="9">
                  <c:v>0.77272727272727271</c:v>
                </c:pt>
                <c:pt idx="10">
                  <c:v>0.68181818181818177</c:v>
                </c:pt>
                <c:pt idx="11">
                  <c:v>0.59090909090909094</c:v>
                </c:pt>
                <c:pt idx="12">
                  <c:v>0.81818181818181823</c:v>
                </c:pt>
                <c:pt idx="13">
                  <c:v>0.86363636363636365</c:v>
                </c:pt>
                <c:pt idx="14">
                  <c:v>0.86363636363636365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5E-4825-AB3E-C43368282EC7}"/>
            </c:ext>
          </c:extLst>
        </c:ser>
        <c:ser>
          <c:idx val="2"/>
          <c:order val="2"/>
          <c:tx>
            <c:strRef>
              <c:f>Functions!$D$37</c:f>
              <c:strCache>
                <c:ptCount val="1"/>
                <c:pt idx="0">
                  <c:v>All countries</c:v>
                </c:pt>
              </c:strCache>
            </c:strRef>
          </c:tx>
          <c:invertIfNegative val="0"/>
          <c:cat>
            <c:strRef>
              <c:f>Functions!$A$38:$A$52</c:f>
              <c:strCache>
                <c:ptCount val="15"/>
                <c:pt idx="0">
                  <c:v>Recognition of microcredentials</c:v>
                </c:pt>
                <c:pt idx="1">
                  <c:v>Recognition of short study periods, e.g. via ECTS</c:v>
                </c:pt>
                <c:pt idx="2">
                  <c:v>Recognition of digital credentials</c:v>
                </c:pt>
                <c:pt idx="3">
                  <c:v>Dealing with appeals on recognition decisions</c:v>
                </c:pt>
                <c:pt idx="4">
                  <c:v>Other functions and tasks
</c:v>
                </c:pt>
                <c:pt idx="5">
                  <c:v>Recognition of professional qualifications</c:v>
                </c:pt>
                <c:pt idx="6">
                  <c:v>Implementing specific recognition schemes</c:v>
                </c:pt>
                <c:pt idx="7">
                  <c:v>Recognition of general education for entry in HE</c:v>
                </c:pt>
                <c:pt idx="8">
                  <c:v>Using the NQF for recognition decisions</c:v>
                </c:pt>
                <c:pt idx="9">
                  <c:v>Recognition of VET qualifications</c:v>
                </c:pt>
                <c:pt idx="10">
                  <c:v>Providing referrals to sub-national QRCs</c:v>
                </c:pt>
                <c:pt idx="11">
                  <c:v>Informing on recognition outside QRC remit</c:v>
                </c:pt>
                <c:pt idx="12">
                  <c:v>Recognition of qualifications for further study</c:v>
                </c:pt>
                <c:pt idx="13">
                  <c:v>Recognition of qualifications for employment</c:v>
                </c:pt>
                <c:pt idx="14">
                  <c:v>Recognition of higher education degrees</c:v>
                </c:pt>
              </c:strCache>
            </c:strRef>
          </c:cat>
          <c:val>
            <c:numRef>
              <c:f>Functions!$D$38:$D$52</c:f>
              <c:numCache>
                <c:formatCode>0.000</c:formatCode>
                <c:ptCount val="15"/>
                <c:pt idx="0">
                  <c:v>0.12727272727272726</c:v>
                </c:pt>
                <c:pt idx="1">
                  <c:v>0.30909090909090908</c:v>
                </c:pt>
                <c:pt idx="2">
                  <c:v>0.38181818181818183</c:v>
                </c:pt>
                <c:pt idx="3">
                  <c:v>0.41818181818181815</c:v>
                </c:pt>
                <c:pt idx="4">
                  <c:v>0.41818181818181815</c:v>
                </c:pt>
                <c:pt idx="5">
                  <c:v>0.52727272727272723</c:v>
                </c:pt>
                <c:pt idx="6">
                  <c:v>0.5636363636363636</c:v>
                </c:pt>
                <c:pt idx="7">
                  <c:v>0.6</c:v>
                </c:pt>
                <c:pt idx="8">
                  <c:v>0.63636363636363635</c:v>
                </c:pt>
                <c:pt idx="9">
                  <c:v>0.65454545454545454</c:v>
                </c:pt>
                <c:pt idx="10">
                  <c:v>0.65454545454545454</c:v>
                </c:pt>
                <c:pt idx="11">
                  <c:v>0.74545454545454548</c:v>
                </c:pt>
                <c:pt idx="12">
                  <c:v>0.76363636363636367</c:v>
                </c:pt>
                <c:pt idx="13">
                  <c:v>0.83636363636363631</c:v>
                </c:pt>
                <c:pt idx="14">
                  <c:v>0.87272727272727268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5E-4825-AB3E-C43368282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63392"/>
        <c:axId val="72381568"/>
      </c:barChart>
      <c:catAx>
        <c:axId val="723633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72381568"/>
        <c:crosses val="autoZero"/>
        <c:auto val="1"/>
        <c:lblAlgn val="ctr"/>
        <c:lblOffset val="100"/>
        <c:noMultiLvlLbl val="0"/>
      </c:catAx>
      <c:valAx>
        <c:axId val="72381568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72363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'Types of requests'!$B$28</c:f>
              <c:strCache>
                <c:ptCount val="1"/>
                <c:pt idx="0">
                  <c:v>EU &amp; EEA</c:v>
                </c:pt>
              </c:strCache>
            </c:strRef>
          </c:tx>
          <c:invertIfNegative val="0"/>
          <c:cat>
            <c:strRef>
              <c:f>'Types of requests'!$A$29:$A$38</c:f>
              <c:strCache>
                <c:ptCount val="10"/>
                <c:pt idx="0">
                  <c:v>Other types of requests
</c:v>
                </c:pt>
                <c:pt idx="1">
                  <c:v>Assessment of competences
</c:v>
                </c:pt>
                <c:pt idx="2">
                  <c:v>Validity of foreign certificates (nostrification)</c:v>
                </c:pt>
                <c:pt idx="3">
                  <c:v>Requests by employers
</c:v>
                </c:pt>
                <c:pt idx="4">
                  <c:v>Request delivery in person
</c:v>
                </c:pt>
                <c:pt idx="5">
                  <c:v>Request delivery by post
</c:v>
                </c:pt>
                <c:pt idx="6">
                  <c:v>Recognition of qualifications for study purposes</c:v>
                </c:pt>
                <c:pt idx="7">
                  <c:v>Request delivery online
</c:v>
                </c:pt>
                <c:pt idx="8">
                  <c:v>Recognition of qualifications for employment purposes</c:v>
                </c:pt>
                <c:pt idx="9">
                  <c:v>Individual requests
</c:v>
                </c:pt>
              </c:strCache>
            </c:strRef>
          </c:cat>
          <c:val>
            <c:numRef>
              <c:f>'Types of requests'!$B$29:$B$38</c:f>
              <c:numCache>
                <c:formatCode>0.000</c:formatCode>
                <c:ptCount val="10"/>
                <c:pt idx="0">
                  <c:v>0.24242424242424243</c:v>
                </c:pt>
                <c:pt idx="1">
                  <c:v>0.18181818181818182</c:v>
                </c:pt>
                <c:pt idx="2">
                  <c:v>0.39393939393939392</c:v>
                </c:pt>
                <c:pt idx="3">
                  <c:v>0.69696969696969702</c:v>
                </c:pt>
                <c:pt idx="4">
                  <c:v>0.66666666666666663</c:v>
                </c:pt>
                <c:pt idx="5">
                  <c:v>0.69696969696969702</c:v>
                </c:pt>
                <c:pt idx="6">
                  <c:v>0.72727272727272729</c:v>
                </c:pt>
                <c:pt idx="7">
                  <c:v>0.90909090909090906</c:v>
                </c:pt>
                <c:pt idx="8">
                  <c:v>0.90909090909090906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92-41F6-80FA-DDEC4B3D71F1}"/>
            </c:ext>
          </c:extLst>
        </c:ser>
        <c:ser>
          <c:idx val="1"/>
          <c:order val="1"/>
          <c:tx>
            <c:strRef>
              <c:f>'Types of requests'!$C$28</c:f>
              <c:strCache>
                <c:ptCount val="1"/>
                <c:pt idx="0">
                  <c:v>ETF PC</c:v>
                </c:pt>
              </c:strCache>
            </c:strRef>
          </c:tx>
          <c:invertIfNegative val="0"/>
          <c:cat>
            <c:strRef>
              <c:f>'Types of requests'!$A$29:$A$38</c:f>
              <c:strCache>
                <c:ptCount val="10"/>
                <c:pt idx="0">
                  <c:v>Other types of requests
</c:v>
                </c:pt>
                <c:pt idx="1">
                  <c:v>Assessment of competences
</c:v>
                </c:pt>
                <c:pt idx="2">
                  <c:v>Validity of foreign certificates (nostrification)</c:v>
                </c:pt>
                <c:pt idx="3">
                  <c:v>Requests by employers
</c:v>
                </c:pt>
                <c:pt idx="4">
                  <c:v>Request delivery in person
</c:v>
                </c:pt>
                <c:pt idx="5">
                  <c:v>Request delivery by post
</c:v>
                </c:pt>
                <c:pt idx="6">
                  <c:v>Recognition of qualifications for study purposes</c:v>
                </c:pt>
                <c:pt idx="7">
                  <c:v>Request delivery online
</c:v>
                </c:pt>
                <c:pt idx="8">
                  <c:v>Recognition of qualifications for employment purposes</c:v>
                </c:pt>
                <c:pt idx="9">
                  <c:v>Individual requests
</c:v>
                </c:pt>
              </c:strCache>
            </c:strRef>
          </c:cat>
          <c:val>
            <c:numRef>
              <c:f>'Types of requests'!$C$29:$C$38</c:f>
              <c:numCache>
                <c:formatCode>0.000</c:formatCode>
                <c:ptCount val="10"/>
                <c:pt idx="0">
                  <c:v>9.0909090909090912E-2</c:v>
                </c:pt>
                <c:pt idx="1">
                  <c:v>0.40909090909090912</c:v>
                </c:pt>
                <c:pt idx="2">
                  <c:v>0.63636363636363635</c:v>
                </c:pt>
                <c:pt idx="3">
                  <c:v>0.59090909090909094</c:v>
                </c:pt>
                <c:pt idx="4">
                  <c:v>0.72727272727272729</c:v>
                </c:pt>
                <c:pt idx="5">
                  <c:v>0.68181818181818177</c:v>
                </c:pt>
                <c:pt idx="6">
                  <c:v>0.86363636363636365</c:v>
                </c:pt>
                <c:pt idx="7">
                  <c:v>0.77272727272727271</c:v>
                </c:pt>
                <c:pt idx="8">
                  <c:v>0.90909090909090906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92-41F6-80FA-DDEC4B3D71F1}"/>
            </c:ext>
          </c:extLst>
        </c:ser>
        <c:ser>
          <c:idx val="2"/>
          <c:order val="2"/>
          <c:tx>
            <c:strRef>
              <c:f>'Types of requests'!$D$28</c:f>
              <c:strCache>
                <c:ptCount val="1"/>
                <c:pt idx="0">
                  <c:v>All countries</c:v>
                </c:pt>
              </c:strCache>
            </c:strRef>
          </c:tx>
          <c:invertIfNegative val="0"/>
          <c:cat>
            <c:strRef>
              <c:f>'Types of requests'!$A$29:$A$38</c:f>
              <c:strCache>
                <c:ptCount val="10"/>
                <c:pt idx="0">
                  <c:v>Other types of requests
</c:v>
                </c:pt>
                <c:pt idx="1">
                  <c:v>Assessment of competences
</c:v>
                </c:pt>
                <c:pt idx="2">
                  <c:v>Validity of foreign certificates (nostrification)</c:v>
                </c:pt>
                <c:pt idx="3">
                  <c:v>Requests by employers
</c:v>
                </c:pt>
                <c:pt idx="4">
                  <c:v>Request delivery in person
</c:v>
                </c:pt>
                <c:pt idx="5">
                  <c:v>Request delivery by post
</c:v>
                </c:pt>
                <c:pt idx="6">
                  <c:v>Recognition of qualifications for study purposes</c:v>
                </c:pt>
                <c:pt idx="7">
                  <c:v>Request delivery online
</c:v>
                </c:pt>
                <c:pt idx="8">
                  <c:v>Recognition of qualifications for employment purposes</c:v>
                </c:pt>
                <c:pt idx="9">
                  <c:v>Individual requests
</c:v>
                </c:pt>
              </c:strCache>
            </c:strRef>
          </c:cat>
          <c:val>
            <c:numRef>
              <c:f>'Types of requests'!$D$29:$D$38</c:f>
              <c:numCache>
                <c:formatCode>0.000</c:formatCode>
                <c:ptCount val="10"/>
                <c:pt idx="0">
                  <c:v>0.18181818181818182</c:v>
                </c:pt>
                <c:pt idx="1">
                  <c:v>0.27272727272727271</c:v>
                </c:pt>
                <c:pt idx="2">
                  <c:v>0.49090909090909091</c:v>
                </c:pt>
                <c:pt idx="3">
                  <c:v>0.65454545454545454</c:v>
                </c:pt>
                <c:pt idx="4">
                  <c:v>0.69090909090909092</c:v>
                </c:pt>
                <c:pt idx="5">
                  <c:v>0.69090909090909092</c:v>
                </c:pt>
                <c:pt idx="6">
                  <c:v>0.78181818181818186</c:v>
                </c:pt>
                <c:pt idx="7">
                  <c:v>0.8545454545454545</c:v>
                </c:pt>
                <c:pt idx="8">
                  <c:v>0.90909090909090906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92-41F6-80FA-DDEC4B3D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775936"/>
        <c:axId val="72790016"/>
      </c:barChart>
      <c:catAx>
        <c:axId val="727759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72790016"/>
        <c:crosses val="autoZero"/>
        <c:auto val="1"/>
        <c:lblAlgn val="ctr"/>
        <c:lblOffset val="100"/>
        <c:noMultiLvlLbl val="0"/>
      </c:catAx>
      <c:valAx>
        <c:axId val="72790016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72775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'Categories of applicants'!$B$23</c:f>
              <c:strCache>
                <c:ptCount val="1"/>
                <c:pt idx="0">
                  <c:v>EU &amp; EEA</c:v>
                </c:pt>
              </c:strCache>
            </c:strRef>
          </c:tx>
          <c:invertIfNegative val="0"/>
          <c:cat>
            <c:strRef>
              <c:f>'Categories of applicants'!$A$24:$A$31</c:f>
              <c:strCache>
                <c:ptCount val="8"/>
                <c:pt idx="0">
                  <c:v>Other applicants
</c:v>
                </c:pt>
                <c:pt idx="1">
                  <c:v>General education students
 </c:v>
                </c:pt>
                <c:pt idx="2">
                  <c:v>VET students/graduates
</c:v>
                </c:pt>
                <c:pt idx="3">
                  <c:v>Applicants to higher education programmes</c:v>
                </c:pt>
                <c:pt idx="4">
                  <c:v>Refugees
</c:v>
                </c:pt>
                <c:pt idx="5">
                  <c:v>Migrants
</c:v>
                </c:pt>
                <c:pt idx="6">
                  <c:v>Returning Citizens
</c:v>
                </c:pt>
                <c:pt idx="7">
                  <c:v>Students/graduates from higher education </c:v>
                </c:pt>
              </c:strCache>
            </c:strRef>
          </c:cat>
          <c:val>
            <c:numRef>
              <c:f>'Categories of applicants'!$B$24:$B$31</c:f>
              <c:numCache>
                <c:formatCode>0.000</c:formatCode>
                <c:ptCount val="8"/>
                <c:pt idx="0">
                  <c:v>0.24242424242424243</c:v>
                </c:pt>
                <c:pt idx="1">
                  <c:v>0.63636363636363635</c:v>
                </c:pt>
                <c:pt idx="2">
                  <c:v>0.63636363636363635</c:v>
                </c:pt>
                <c:pt idx="3">
                  <c:v>0.72727272727272729</c:v>
                </c:pt>
                <c:pt idx="4">
                  <c:v>0.90909090909090906</c:v>
                </c:pt>
                <c:pt idx="5">
                  <c:v>0.90909090909090906</c:v>
                </c:pt>
                <c:pt idx="6">
                  <c:v>0.93939393939393945</c:v>
                </c:pt>
                <c:pt idx="7">
                  <c:v>0.90909090909090906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0-4B88-81F2-4943364E08F5}"/>
            </c:ext>
          </c:extLst>
        </c:ser>
        <c:ser>
          <c:idx val="1"/>
          <c:order val="1"/>
          <c:tx>
            <c:strRef>
              <c:f>'Categories of applicants'!$C$23</c:f>
              <c:strCache>
                <c:ptCount val="1"/>
                <c:pt idx="0">
                  <c:v>ETF PC</c:v>
                </c:pt>
              </c:strCache>
            </c:strRef>
          </c:tx>
          <c:invertIfNegative val="0"/>
          <c:cat>
            <c:strRef>
              <c:f>'Categories of applicants'!$A$24:$A$31</c:f>
              <c:strCache>
                <c:ptCount val="8"/>
                <c:pt idx="0">
                  <c:v>Other applicants
</c:v>
                </c:pt>
                <c:pt idx="1">
                  <c:v>General education students
 </c:v>
                </c:pt>
                <c:pt idx="2">
                  <c:v>VET students/graduates
</c:v>
                </c:pt>
                <c:pt idx="3">
                  <c:v>Applicants to higher education programmes</c:v>
                </c:pt>
                <c:pt idx="4">
                  <c:v>Refugees
</c:v>
                </c:pt>
                <c:pt idx="5">
                  <c:v>Migrants
</c:v>
                </c:pt>
                <c:pt idx="6">
                  <c:v>Returning Citizens
</c:v>
                </c:pt>
                <c:pt idx="7">
                  <c:v>Students/graduates from higher education </c:v>
                </c:pt>
              </c:strCache>
            </c:strRef>
          </c:cat>
          <c:val>
            <c:numRef>
              <c:f>'Categories of applicants'!$C$24:$C$31</c:f>
              <c:numCache>
                <c:formatCode>0.000</c:formatCode>
                <c:ptCount val="8"/>
                <c:pt idx="0">
                  <c:v>0.18181818181818182</c:v>
                </c:pt>
                <c:pt idx="1">
                  <c:v>0.63636363636363635</c:v>
                </c:pt>
                <c:pt idx="2">
                  <c:v>0.81818181818181823</c:v>
                </c:pt>
                <c:pt idx="3">
                  <c:v>0.77272727272727271</c:v>
                </c:pt>
                <c:pt idx="4">
                  <c:v>0.5</c:v>
                </c:pt>
                <c:pt idx="5">
                  <c:v>0.54545454545454541</c:v>
                </c:pt>
                <c:pt idx="6">
                  <c:v>0.68181818181818177</c:v>
                </c:pt>
                <c:pt idx="7">
                  <c:v>0.90909090909090906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00-4B88-81F2-4943364E08F5}"/>
            </c:ext>
          </c:extLst>
        </c:ser>
        <c:ser>
          <c:idx val="2"/>
          <c:order val="2"/>
          <c:tx>
            <c:strRef>
              <c:f>'Categories of applicants'!$D$23</c:f>
              <c:strCache>
                <c:ptCount val="1"/>
                <c:pt idx="0">
                  <c:v>All countries</c:v>
                </c:pt>
              </c:strCache>
            </c:strRef>
          </c:tx>
          <c:invertIfNegative val="0"/>
          <c:cat>
            <c:strRef>
              <c:f>'Categories of applicants'!$A$24:$A$31</c:f>
              <c:strCache>
                <c:ptCount val="8"/>
                <c:pt idx="0">
                  <c:v>Other applicants
</c:v>
                </c:pt>
                <c:pt idx="1">
                  <c:v>General education students
 </c:v>
                </c:pt>
                <c:pt idx="2">
                  <c:v>VET students/graduates
</c:v>
                </c:pt>
                <c:pt idx="3">
                  <c:v>Applicants to higher education programmes</c:v>
                </c:pt>
                <c:pt idx="4">
                  <c:v>Refugees
</c:v>
                </c:pt>
                <c:pt idx="5">
                  <c:v>Migrants
</c:v>
                </c:pt>
                <c:pt idx="6">
                  <c:v>Returning Citizens
</c:v>
                </c:pt>
                <c:pt idx="7">
                  <c:v>Students/graduates from higher education </c:v>
                </c:pt>
              </c:strCache>
            </c:strRef>
          </c:cat>
          <c:val>
            <c:numRef>
              <c:f>'Categories of applicants'!$D$24:$D$31</c:f>
              <c:numCache>
                <c:formatCode>0.000</c:formatCode>
                <c:ptCount val="8"/>
                <c:pt idx="0">
                  <c:v>0.21818181818181817</c:v>
                </c:pt>
                <c:pt idx="1">
                  <c:v>0.63636363636363635</c:v>
                </c:pt>
                <c:pt idx="2">
                  <c:v>0.70909090909090911</c:v>
                </c:pt>
                <c:pt idx="3">
                  <c:v>0.74545454545454548</c:v>
                </c:pt>
                <c:pt idx="4">
                  <c:v>0.74545454545454548</c:v>
                </c:pt>
                <c:pt idx="5">
                  <c:v>0.76363636363636367</c:v>
                </c:pt>
                <c:pt idx="6">
                  <c:v>0.83636363636363631</c:v>
                </c:pt>
                <c:pt idx="7">
                  <c:v>0.90909090909090906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00-4B88-81F2-4943364E0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438912"/>
        <c:axId val="72440448"/>
      </c:barChart>
      <c:catAx>
        <c:axId val="724389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72440448"/>
        <c:crosses val="autoZero"/>
        <c:auto val="1"/>
        <c:lblAlgn val="ctr"/>
        <c:lblOffset val="100"/>
        <c:noMultiLvlLbl val="0"/>
      </c:catAx>
      <c:valAx>
        <c:axId val="72440448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7243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'Challenges &amp; development needs'!$B$15</c:f>
              <c:strCache>
                <c:ptCount val="1"/>
                <c:pt idx="0">
                  <c:v>EU &amp; EEA</c:v>
                </c:pt>
              </c:strCache>
            </c:strRef>
          </c:tx>
          <c:invertIfNegative val="0"/>
          <c:cat>
            <c:strRef>
              <c:f>'Challenges &amp; development needs'!$A$16:$A$25</c:f>
              <c:strCache>
                <c:ptCount val="10"/>
                <c:pt idx="0">
                  <c:v>Credentials evaluation</c:v>
                </c:pt>
                <c:pt idx="1">
                  <c:v>Recognition of VET qualifications </c:v>
                </c:pt>
                <c:pt idx="2">
                  <c:v>Non-traditional qualifications</c:v>
                </c:pt>
                <c:pt idx="3">
                  <c:v>Legal framework</c:v>
                </c:pt>
                <c:pt idx="4">
                  <c:v>Political, governmental, administrative</c:v>
                </c:pt>
                <c:pt idx="5">
                  <c:v>Process of recognizing qualifications </c:v>
                </c:pt>
                <c:pt idx="6">
                  <c:v>Communication, accessing information </c:v>
                </c:pt>
                <c:pt idx="7">
                  <c:v>Digitalization</c:v>
                </c:pt>
                <c:pt idx="8">
                  <c:v>Lack of resources, QRC understaffed </c:v>
                </c:pt>
                <c:pt idx="9">
                  <c:v>QRC staff development </c:v>
                </c:pt>
              </c:strCache>
            </c:strRef>
          </c:cat>
          <c:val>
            <c:numRef>
              <c:f>'Challenges &amp; development needs'!$B$16:$B$25</c:f>
              <c:numCache>
                <c:formatCode>0.000</c:formatCode>
                <c:ptCount val="10"/>
                <c:pt idx="0">
                  <c:v>3.6363636363636362E-2</c:v>
                </c:pt>
                <c:pt idx="1">
                  <c:v>4.5454545454545456E-2</c:v>
                </c:pt>
                <c:pt idx="2">
                  <c:v>8.1818181818181818E-2</c:v>
                </c:pt>
                <c:pt idx="3">
                  <c:v>5.4545454545454543E-2</c:v>
                </c:pt>
                <c:pt idx="4">
                  <c:v>4.5454545454545456E-2</c:v>
                </c:pt>
                <c:pt idx="5">
                  <c:v>7.2727272727272724E-2</c:v>
                </c:pt>
                <c:pt idx="6">
                  <c:v>0.13636363636363635</c:v>
                </c:pt>
                <c:pt idx="7">
                  <c:v>0.17272727272727273</c:v>
                </c:pt>
                <c:pt idx="8">
                  <c:v>0.15454545454545454</c:v>
                </c:pt>
                <c:pt idx="9">
                  <c:v>0.13636363636363635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9-402F-8E1C-BF6AAB2A2CCC}"/>
            </c:ext>
          </c:extLst>
        </c:ser>
        <c:ser>
          <c:idx val="1"/>
          <c:order val="1"/>
          <c:tx>
            <c:strRef>
              <c:f>'Challenges &amp; development needs'!$C$15</c:f>
              <c:strCache>
                <c:ptCount val="1"/>
                <c:pt idx="0">
                  <c:v>ETF PC</c:v>
                </c:pt>
              </c:strCache>
            </c:strRef>
          </c:tx>
          <c:invertIfNegative val="0"/>
          <c:cat>
            <c:strRef>
              <c:f>'Challenges &amp; development needs'!$A$16:$A$25</c:f>
              <c:strCache>
                <c:ptCount val="10"/>
                <c:pt idx="0">
                  <c:v>Credentials evaluation</c:v>
                </c:pt>
                <c:pt idx="1">
                  <c:v>Recognition of VET qualifications </c:v>
                </c:pt>
                <c:pt idx="2">
                  <c:v>Non-traditional qualifications</c:v>
                </c:pt>
                <c:pt idx="3">
                  <c:v>Legal framework</c:v>
                </c:pt>
                <c:pt idx="4">
                  <c:v>Political, governmental, administrative</c:v>
                </c:pt>
                <c:pt idx="5">
                  <c:v>Process of recognizing qualifications </c:v>
                </c:pt>
                <c:pt idx="6">
                  <c:v>Communication, accessing information </c:v>
                </c:pt>
                <c:pt idx="7">
                  <c:v>Digitalization</c:v>
                </c:pt>
                <c:pt idx="8">
                  <c:v>Lack of resources, QRC understaffed </c:v>
                </c:pt>
                <c:pt idx="9">
                  <c:v>QRC staff development </c:v>
                </c:pt>
              </c:strCache>
            </c:strRef>
          </c:cat>
          <c:val>
            <c:numRef>
              <c:f>'Challenges &amp; development needs'!$C$16:$C$25</c:f>
              <c:numCache>
                <c:formatCode>0.000</c:formatCode>
                <c:ptCount val="10"/>
                <c:pt idx="0">
                  <c:v>5.3191489361702128E-2</c:v>
                </c:pt>
                <c:pt idx="1">
                  <c:v>6.3829787234042548E-2</c:v>
                </c:pt>
                <c:pt idx="2">
                  <c:v>2.1276595744680851E-2</c:v>
                </c:pt>
                <c:pt idx="3">
                  <c:v>6.3829787234042548E-2</c:v>
                </c:pt>
                <c:pt idx="4">
                  <c:v>0.14893617021276595</c:v>
                </c:pt>
                <c:pt idx="5">
                  <c:v>0.1276595744680851</c:v>
                </c:pt>
                <c:pt idx="6">
                  <c:v>8.5106382978723402E-2</c:v>
                </c:pt>
                <c:pt idx="7">
                  <c:v>0.11702127659574468</c:v>
                </c:pt>
                <c:pt idx="8">
                  <c:v>0.13829787234042554</c:v>
                </c:pt>
                <c:pt idx="9">
                  <c:v>0.18085106382978725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79-402F-8E1C-BF6AAB2A2CCC}"/>
            </c:ext>
          </c:extLst>
        </c:ser>
        <c:ser>
          <c:idx val="2"/>
          <c:order val="2"/>
          <c:tx>
            <c:strRef>
              <c:f>'Challenges &amp; development needs'!$D$15</c:f>
              <c:strCache>
                <c:ptCount val="1"/>
                <c:pt idx="0">
                  <c:v>All countries</c:v>
                </c:pt>
              </c:strCache>
            </c:strRef>
          </c:tx>
          <c:invertIfNegative val="0"/>
          <c:cat>
            <c:strRef>
              <c:f>'Challenges &amp; development needs'!$A$16:$A$25</c:f>
              <c:strCache>
                <c:ptCount val="10"/>
                <c:pt idx="0">
                  <c:v>Credentials evaluation</c:v>
                </c:pt>
                <c:pt idx="1">
                  <c:v>Recognition of VET qualifications </c:v>
                </c:pt>
                <c:pt idx="2">
                  <c:v>Non-traditional qualifications</c:v>
                </c:pt>
                <c:pt idx="3">
                  <c:v>Legal framework</c:v>
                </c:pt>
                <c:pt idx="4">
                  <c:v>Political, governmental, administrative</c:v>
                </c:pt>
                <c:pt idx="5">
                  <c:v>Process of recognizing qualifications </c:v>
                </c:pt>
                <c:pt idx="6">
                  <c:v>Communication, accessing information </c:v>
                </c:pt>
                <c:pt idx="7">
                  <c:v>Digitalization</c:v>
                </c:pt>
                <c:pt idx="8">
                  <c:v>Lack of resources, QRC understaffed </c:v>
                </c:pt>
                <c:pt idx="9">
                  <c:v>QRC staff development </c:v>
                </c:pt>
              </c:strCache>
            </c:strRef>
          </c:cat>
          <c:val>
            <c:numRef>
              <c:f>'Challenges &amp; development needs'!$D$16:$D$25</c:f>
              <c:numCache>
                <c:formatCode>0.000</c:formatCode>
                <c:ptCount val="10"/>
                <c:pt idx="0">
                  <c:v>4.4117647058823532E-2</c:v>
                </c:pt>
                <c:pt idx="1">
                  <c:v>5.3921568627450983E-2</c:v>
                </c:pt>
                <c:pt idx="2">
                  <c:v>5.3921568627450983E-2</c:v>
                </c:pt>
                <c:pt idx="3">
                  <c:v>5.8823529411764705E-2</c:v>
                </c:pt>
                <c:pt idx="4">
                  <c:v>9.3137254901960786E-2</c:v>
                </c:pt>
                <c:pt idx="5">
                  <c:v>9.8039215686274508E-2</c:v>
                </c:pt>
                <c:pt idx="6">
                  <c:v>0.11274509803921569</c:v>
                </c:pt>
                <c:pt idx="7">
                  <c:v>0.14705882352941177</c:v>
                </c:pt>
                <c:pt idx="8">
                  <c:v>0.14705882352941177</c:v>
                </c:pt>
                <c:pt idx="9">
                  <c:v>0.15686274509803921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79-402F-8E1C-BF6AAB2A2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02912"/>
        <c:axId val="81704448"/>
      </c:barChart>
      <c:catAx>
        <c:axId val="817029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81704448"/>
        <c:crosses val="autoZero"/>
        <c:auto val="1"/>
        <c:lblAlgn val="ctr"/>
        <c:lblOffset val="100"/>
        <c:noMultiLvlLbl val="0"/>
      </c:catAx>
      <c:valAx>
        <c:axId val="81704448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1702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11</xdr:row>
      <xdr:rowOff>178594</xdr:rowOff>
    </xdr:from>
    <xdr:to>
      <xdr:col>19</xdr:col>
      <xdr:colOff>273843</xdr:colOff>
      <xdr:row>24</xdr:row>
      <xdr:rowOff>35718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59531</xdr:colOff>
      <xdr:row>19</xdr:row>
      <xdr:rowOff>71438</xdr:rowOff>
    </xdr:from>
    <xdr:to>
      <xdr:col>24</xdr:col>
      <xdr:colOff>285750</xdr:colOff>
      <xdr:row>27</xdr:row>
      <xdr:rowOff>273843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154779</xdr:colOff>
      <xdr:row>25</xdr:row>
      <xdr:rowOff>130969</xdr:rowOff>
    </xdr:from>
    <xdr:to>
      <xdr:col>27</xdr:col>
      <xdr:colOff>333374</xdr:colOff>
      <xdr:row>38</xdr:row>
      <xdr:rowOff>71437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116415</xdr:colOff>
      <xdr:row>35</xdr:row>
      <xdr:rowOff>52917</xdr:rowOff>
    </xdr:from>
    <xdr:to>
      <xdr:col>21</xdr:col>
      <xdr:colOff>232833</xdr:colOff>
      <xdr:row>59</xdr:row>
      <xdr:rowOff>169333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250030</xdr:colOff>
      <xdr:row>26</xdr:row>
      <xdr:rowOff>83344</xdr:rowOff>
    </xdr:from>
    <xdr:to>
      <xdr:col>28</xdr:col>
      <xdr:colOff>202405</xdr:colOff>
      <xdr:row>40</xdr:row>
      <xdr:rowOff>59532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23811</xdr:colOff>
      <xdr:row>22</xdr:row>
      <xdr:rowOff>178594</xdr:rowOff>
    </xdr:from>
    <xdr:to>
      <xdr:col>27</xdr:col>
      <xdr:colOff>357187</xdr:colOff>
      <xdr:row>36</xdr:row>
      <xdr:rowOff>178593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116416</xdr:colOff>
      <xdr:row>12</xdr:row>
      <xdr:rowOff>126999</xdr:rowOff>
    </xdr:from>
    <xdr:to>
      <xdr:col>15</xdr:col>
      <xdr:colOff>455083</xdr:colOff>
      <xdr:row>28</xdr:row>
      <xdr:rowOff>190499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0"/>
  <sheetViews>
    <sheetView tabSelected="1" zoomScale="80" zoomScaleNormal="80" workbookViewId="0">
      <selection activeCell="AA15" sqref="AA15"/>
    </sheetView>
  </sheetViews>
  <sheetFormatPr defaultRowHeight="14.5" x14ac:dyDescent="0.35"/>
  <cols>
    <col min="1" max="1" width="27.26953125" customWidth="1"/>
    <col min="2" max="7" width="5.7265625" customWidth="1"/>
    <col min="8" max="8" width="7" customWidth="1"/>
    <col min="9" max="11" width="5.7265625" customWidth="1"/>
    <col min="12" max="12" width="6" customWidth="1"/>
    <col min="13" max="29" width="5.7265625" customWidth="1"/>
    <col min="30" max="30" width="6.1796875" customWidth="1"/>
    <col min="31" max="31" width="6.54296875" customWidth="1"/>
    <col min="32" max="32" width="6.81640625" customWidth="1"/>
    <col min="33" max="33" width="5.7265625" customWidth="1"/>
    <col min="34" max="34" width="6.1796875" customWidth="1"/>
    <col min="35" max="37" width="5.7265625" customWidth="1"/>
    <col min="38" max="38" width="6.7265625" bestFit="1" customWidth="1"/>
    <col min="40" max="40" width="11.453125" customWidth="1"/>
  </cols>
  <sheetData>
    <row r="1" spans="1:43" ht="13.5" customHeight="1" x14ac:dyDescent="0.35">
      <c r="A1" s="15" t="s">
        <v>82</v>
      </c>
      <c r="B1" s="43" t="s">
        <v>10</v>
      </c>
      <c r="C1" s="16" t="s">
        <v>142</v>
      </c>
      <c r="D1" s="16" t="s">
        <v>96</v>
      </c>
      <c r="E1" s="16" t="s">
        <v>11</v>
      </c>
      <c r="F1" s="16" t="s">
        <v>139</v>
      </c>
      <c r="G1" s="16" t="s">
        <v>140</v>
      </c>
      <c r="H1" s="51" t="s">
        <v>141</v>
      </c>
      <c r="I1" s="16" t="s">
        <v>12</v>
      </c>
      <c r="J1" s="16" t="s">
        <v>13</v>
      </c>
      <c r="K1" s="16" t="s">
        <v>14</v>
      </c>
      <c r="L1" s="16" t="s">
        <v>15</v>
      </c>
      <c r="M1" s="16" t="s">
        <v>16</v>
      </c>
      <c r="N1" s="16" t="s">
        <v>17</v>
      </c>
      <c r="O1" s="16" t="s">
        <v>18</v>
      </c>
      <c r="P1" s="16" t="s">
        <v>19</v>
      </c>
      <c r="Q1" s="17" t="s">
        <v>20</v>
      </c>
      <c r="R1" s="16" t="s">
        <v>21</v>
      </c>
      <c r="S1" s="16" t="s">
        <v>22</v>
      </c>
      <c r="T1" s="16" t="s">
        <v>23</v>
      </c>
      <c r="U1" s="16" t="s">
        <v>24</v>
      </c>
      <c r="V1" s="16" t="s">
        <v>25</v>
      </c>
      <c r="W1" s="16" t="s">
        <v>26</v>
      </c>
      <c r="X1" s="16" t="s">
        <v>97</v>
      </c>
      <c r="Y1" s="16" t="s">
        <v>145</v>
      </c>
      <c r="Z1" s="17" t="s">
        <v>27</v>
      </c>
      <c r="AA1" s="16" t="s">
        <v>28</v>
      </c>
      <c r="AB1" s="17" t="s">
        <v>29</v>
      </c>
      <c r="AC1" s="16" t="s">
        <v>30</v>
      </c>
      <c r="AD1" s="16" t="s">
        <v>146</v>
      </c>
      <c r="AE1" s="51" t="s">
        <v>147</v>
      </c>
      <c r="AF1" s="17" t="s">
        <v>31</v>
      </c>
      <c r="AG1" s="16" t="s">
        <v>32</v>
      </c>
      <c r="AH1" s="16" t="s">
        <v>33</v>
      </c>
      <c r="AI1" s="16" t="s">
        <v>34</v>
      </c>
      <c r="AJ1" s="16" t="s">
        <v>35</v>
      </c>
      <c r="AK1" s="18" t="s">
        <v>37</v>
      </c>
      <c r="AL1" s="42" t="s">
        <v>135</v>
      </c>
    </row>
    <row r="2" spans="1:43" ht="29" x14ac:dyDescent="0.35">
      <c r="A2" s="44" t="s">
        <v>83</v>
      </c>
      <c r="B2">
        <v>1</v>
      </c>
      <c r="D2">
        <v>1</v>
      </c>
      <c r="J2">
        <v>1</v>
      </c>
      <c r="K2">
        <v>1</v>
      </c>
      <c r="O2">
        <v>1</v>
      </c>
      <c r="V2">
        <v>1</v>
      </c>
      <c r="X2">
        <v>1</v>
      </c>
      <c r="Y2">
        <v>1</v>
      </c>
      <c r="AF2">
        <v>1</v>
      </c>
      <c r="AG2">
        <v>1</v>
      </c>
      <c r="AH2">
        <v>1</v>
      </c>
      <c r="AI2">
        <v>1</v>
      </c>
      <c r="AJ2" s="46"/>
      <c r="AK2" s="24">
        <f t="shared" ref="AK2:AK4" si="0">SUM(A2:AJ2)</f>
        <v>12</v>
      </c>
      <c r="AL2" s="47">
        <f>AK2/AK5</f>
        <v>0.36363636363636365</v>
      </c>
    </row>
    <row r="3" spans="1:43" ht="28.5" customHeight="1" x14ac:dyDescent="0.35">
      <c r="A3" s="22" t="s">
        <v>150</v>
      </c>
      <c r="C3">
        <v>1</v>
      </c>
      <c r="E3">
        <v>1</v>
      </c>
      <c r="F3">
        <v>1</v>
      </c>
      <c r="G3">
        <v>1</v>
      </c>
      <c r="H3">
        <v>1</v>
      </c>
      <c r="I3">
        <v>1</v>
      </c>
      <c r="L3">
        <v>1</v>
      </c>
      <c r="M3">
        <v>1</v>
      </c>
      <c r="N3">
        <v>1</v>
      </c>
      <c r="P3">
        <v>1</v>
      </c>
      <c r="Q3">
        <v>1</v>
      </c>
      <c r="R3">
        <v>1</v>
      </c>
      <c r="S3">
        <v>1</v>
      </c>
      <c r="W3">
        <v>1</v>
      </c>
      <c r="Z3">
        <v>1</v>
      </c>
      <c r="AB3">
        <v>1</v>
      </c>
      <c r="AC3">
        <v>1</v>
      </c>
      <c r="AD3">
        <v>1</v>
      </c>
      <c r="AE3">
        <v>1</v>
      </c>
      <c r="AJ3" s="23">
        <v>1</v>
      </c>
      <c r="AK3" s="26">
        <f t="shared" si="0"/>
        <v>20</v>
      </c>
      <c r="AL3" s="48">
        <f>AK3/AK5</f>
        <v>0.60606060606060608</v>
      </c>
    </row>
    <row r="4" spans="1:43" ht="29" x14ac:dyDescent="0.35">
      <c r="A4" s="18" t="s">
        <v>100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>
        <v>1</v>
      </c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9"/>
      <c r="AK4" s="30">
        <f t="shared" si="0"/>
        <v>1</v>
      </c>
      <c r="AL4" s="49">
        <f>AK4/AK5</f>
        <v>3.0303030303030304E-2</v>
      </c>
    </row>
    <row r="5" spans="1:43" x14ac:dyDescent="0.35">
      <c r="AK5">
        <f>SUM(AK2:AK4)</f>
        <v>33</v>
      </c>
      <c r="AN5">
        <v>35</v>
      </c>
    </row>
    <row r="7" spans="1:43" ht="15" customHeight="1" x14ac:dyDescent="0.35">
      <c r="A7" s="15" t="s">
        <v>84</v>
      </c>
      <c r="B7" s="16" t="s">
        <v>38</v>
      </c>
      <c r="C7" s="16" t="s">
        <v>39</v>
      </c>
      <c r="D7" s="16" t="s">
        <v>40</v>
      </c>
      <c r="E7" s="16" t="s">
        <v>41</v>
      </c>
      <c r="F7" s="16" t="s">
        <v>42</v>
      </c>
      <c r="G7" s="16" t="s">
        <v>43</v>
      </c>
      <c r="H7" s="16" t="s">
        <v>44</v>
      </c>
      <c r="I7" s="16" t="s">
        <v>143</v>
      </c>
      <c r="J7" s="16" t="s">
        <v>148</v>
      </c>
      <c r="K7" s="16" t="s">
        <v>98</v>
      </c>
      <c r="L7" s="16" t="s">
        <v>149</v>
      </c>
      <c r="M7" s="16" t="s">
        <v>45</v>
      </c>
      <c r="N7" s="16" t="s">
        <v>46</v>
      </c>
      <c r="O7" s="16" t="s">
        <v>47</v>
      </c>
      <c r="P7" s="17" t="s">
        <v>48</v>
      </c>
      <c r="Q7" s="16" t="s">
        <v>49</v>
      </c>
      <c r="R7" s="16" t="s">
        <v>50</v>
      </c>
      <c r="S7" s="16" t="s">
        <v>51</v>
      </c>
      <c r="T7" s="16" t="s">
        <v>52</v>
      </c>
      <c r="U7" s="16" t="s">
        <v>53</v>
      </c>
      <c r="V7" s="16" t="s">
        <v>54</v>
      </c>
      <c r="W7" s="16" t="s">
        <v>55</v>
      </c>
      <c r="X7" s="17" t="s">
        <v>56</v>
      </c>
      <c r="Y7" s="16" t="s">
        <v>57</v>
      </c>
      <c r="Z7" s="17" t="s">
        <v>58</v>
      </c>
      <c r="AA7" s="16" t="s">
        <v>59</v>
      </c>
      <c r="AB7" s="16" t="s">
        <v>60</v>
      </c>
      <c r="AC7" s="18" t="s">
        <v>37</v>
      </c>
      <c r="AD7" s="35" t="s">
        <v>135</v>
      </c>
      <c r="AF7" s="52" t="s">
        <v>108</v>
      </c>
      <c r="AG7" s="32" t="s">
        <v>37</v>
      </c>
      <c r="AH7" s="35" t="s">
        <v>135</v>
      </c>
    </row>
    <row r="8" spans="1:43" ht="29" x14ac:dyDescent="0.35">
      <c r="A8" s="50" t="s">
        <v>83</v>
      </c>
      <c r="B8" s="41"/>
      <c r="I8">
        <v>1</v>
      </c>
      <c r="J8">
        <v>1</v>
      </c>
      <c r="N8">
        <v>1</v>
      </c>
      <c r="O8">
        <v>1</v>
      </c>
      <c r="Q8">
        <v>1</v>
      </c>
      <c r="R8">
        <v>1</v>
      </c>
      <c r="S8">
        <v>1</v>
      </c>
      <c r="U8">
        <v>1</v>
      </c>
      <c r="X8">
        <v>1</v>
      </c>
      <c r="AB8" s="46"/>
      <c r="AC8" s="24">
        <f>SUM(B8:AB8)</f>
        <v>9</v>
      </c>
      <c r="AD8" s="47">
        <f>AC8/AC11</f>
        <v>0.40909090909090912</v>
      </c>
      <c r="AG8" s="24">
        <f>SUM(AK2,AC8)</f>
        <v>21</v>
      </c>
      <c r="AH8" s="48">
        <f>AG8/SUM(AK5,AC11)</f>
        <v>0.38181818181818183</v>
      </c>
      <c r="AN8" s="11"/>
      <c r="AP8" s="6"/>
      <c r="AQ8" s="6"/>
    </row>
    <row r="9" spans="1:43" ht="32.25" customHeight="1" x14ac:dyDescent="0.35">
      <c r="A9" s="69" t="s">
        <v>151</v>
      </c>
      <c r="B9" s="25">
        <v>1</v>
      </c>
      <c r="E9">
        <v>1</v>
      </c>
      <c r="F9">
        <v>1</v>
      </c>
      <c r="H9">
        <v>1</v>
      </c>
      <c r="L9">
        <v>1</v>
      </c>
      <c r="M9">
        <v>1</v>
      </c>
      <c r="P9">
        <v>1</v>
      </c>
      <c r="T9">
        <v>1</v>
      </c>
      <c r="V9">
        <v>1</v>
      </c>
      <c r="AA9">
        <v>1</v>
      </c>
      <c r="AB9" s="23"/>
      <c r="AC9" s="26">
        <f>SUM(B9:AB9)</f>
        <v>10</v>
      </c>
      <c r="AD9" s="48">
        <f>AC9/AC11</f>
        <v>0.45454545454545453</v>
      </c>
      <c r="AG9" s="26">
        <f>SUM(AK3,AC9)</f>
        <v>30</v>
      </c>
      <c r="AH9" s="48">
        <f>AG9/SUM(AK5,AC11)</f>
        <v>0.54545454545454541</v>
      </c>
      <c r="AP9" s="6"/>
      <c r="AQ9" s="6"/>
    </row>
    <row r="10" spans="1:43" ht="29" x14ac:dyDescent="0.35">
      <c r="A10" s="45" t="s">
        <v>100</v>
      </c>
      <c r="B10" s="31"/>
      <c r="C10" s="28"/>
      <c r="D10" s="28">
        <v>1</v>
      </c>
      <c r="E10" s="28"/>
      <c r="F10" s="28"/>
      <c r="G10" s="28"/>
      <c r="H10" s="28"/>
      <c r="I10" s="28"/>
      <c r="J10" s="28"/>
      <c r="K10" s="28">
        <v>1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>
        <v>1</v>
      </c>
      <c r="Z10" s="28"/>
      <c r="AA10" s="28"/>
      <c r="AB10" s="29"/>
      <c r="AC10" s="30">
        <f>SUM(B10:AB10)</f>
        <v>3</v>
      </c>
      <c r="AD10" s="49">
        <f>AC10/AC11</f>
        <v>0.13636363636363635</v>
      </c>
      <c r="AG10" s="30">
        <f>SUM(AK4,AC10)</f>
        <v>4</v>
      </c>
      <c r="AH10" s="49">
        <f>AG10/SUM(AK5,AC11)</f>
        <v>7.2727272727272724E-2</v>
      </c>
      <c r="AN10">
        <v>27</v>
      </c>
      <c r="AP10" s="6"/>
      <c r="AQ10" s="6"/>
    </row>
    <row r="11" spans="1:43" x14ac:dyDescent="0.35">
      <c r="AC11">
        <f>SUM(AC8:AC10)</f>
        <v>22</v>
      </c>
    </row>
    <row r="13" spans="1:43" ht="24.75" customHeight="1" x14ac:dyDescent="0.35">
      <c r="A13" s="70"/>
      <c r="B13" s="71" t="s">
        <v>106</v>
      </c>
      <c r="C13" s="71" t="s">
        <v>107</v>
      </c>
      <c r="D13" s="71" t="s">
        <v>115</v>
      </c>
      <c r="E13" t="s">
        <v>104</v>
      </c>
    </row>
    <row r="14" spans="1:43" ht="29" x14ac:dyDescent="0.35">
      <c r="A14" s="72" t="s">
        <v>117</v>
      </c>
      <c r="B14" s="73">
        <v>0.61</v>
      </c>
      <c r="C14" s="73">
        <v>0.45</v>
      </c>
      <c r="D14" s="73">
        <v>0.54</v>
      </c>
    </row>
    <row r="15" spans="1:43" ht="27" customHeight="1" x14ac:dyDescent="0.35">
      <c r="A15" s="74" t="s">
        <v>83</v>
      </c>
      <c r="B15" s="73">
        <v>0.36</v>
      </c>
      <c r="C15" s="73">
        <v>0.41</v>
      </c>
      <c r="D15" s="73">
        <v>0.38</v>
      </c>
    </row>
    <row r="16" spans="1:43" ht="27.75" customHeight="1" x14ac:dyDescent="0.35">
      <c r="A16" s="72" t="s">
        <v>100</v>
      </c>
      <c r="B16" s="73">
        <v>3.125E-2</v>
      </c>
      <c r="C16" s="73">
        <v>0.14000000000000001</v>
      </c>
      <c r="D16" s="73">
        <v>7.6923076923076927E-2</v>
      </c>
    </row>
    <row r="17" spans="5:5" ht="25.5" customHeight="1" x14ac:dyDescent="0.35"/>
    <row r="18" spans="5:5" ht="27" customHeight="1" x14ac:dyDescent="0.35"/>
    <row r="20" spans="5:5" x14ac:dyDescent="0.35">
      <c r="E20" t="s">
        <v>104</v>
      </c>
    </row>
  </sheetData>
  <sortState xmlns:xlrd2="http://schemas.microsoft.com/office/spreadsheetml/2017/richdata2" ref="A14:D16">
    <sortCondition descending="1" ref="D14:D16"/>
  </sortState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9"/>
  <sheetViews>
    <sheetView topLeftCell="A14" zoomScale="80" zoomScaleNormal="80" workbookViewId="0">
      <selection activeCell="H26" sqref="H26"/>
    </sheetView>
  </sheetViews>
  <sheetFormatPr defaultRowHeight="14.5" x14ac:dyDescent="0.35"/>
  <cols>
    <col min="1" max="1" width="27.54296875" customWidth="1"/>
    <col min="2" max="7" width="5.7265625" customWidth="1"/>
    <col min="8" max="8" width="6.1796875" customWidth="1"/>
    <col min="9" max="11" width="5.7265625" customWidth="1"/>
    <col min="12" max="12" width="6.1796875" customWidth="1"/>
    <col min="13" max="25" width="5.7265625" customWidth="1"/>
    <col min="26" max="26" width="6.26953125" bestFit="1" customWidth="1"/>
    <col min="27" max="29" width="5.7265625" customWidth="1"/>
    <col min="30" max="30" width="6.453125" customWidth="1"/>
    <col min="31" max="31" width="6.1796875" customWidth="1"/>
    <col min="32" max="32" width="6.453125" customWidth="1"/>
    <col min="33" max="33" width="5.7265625" customWidth="1"/>
    <col min="34" max="34" width="7" customWidth="1"/>
    <col min="35" max="38" width="5.7265625" customWidth="1"/>
  </cols>
  <sheetData>
    <row r="1" spans="1:38" ht="18" customHeight="1" x14ac:dyDescent="0.35">
      <c r="A1" s="53" t="s">
        <v>85</v>
      </c>
      <c r="B1" s="16" t="s">
        <v>10</v>
      </c>
      <c r="C1" s="16" t="s">
        <v>142</v>
      </c>
      <c r="D1" s="16" t="s">
        <v>96</v>
      </c>
      <c r="E1" s="16" t="s">
        <v>11</v>
      </c>
      <c r="F1" s="16" t="s">
        <v>139</v>
      </c>
      <c r="G1" s="16" t="s">
        <v>140</v>
      </c>
      <c r="H1" s="16" t="s">
        <v>141</v>
      </c>
      <c r="I1" s="16" t="s">
        <v>12</v>
      </c>
      <c r="J1" s="16" t="s">
        <v>13</v>
      </c>
      <c r="K1" s="16" t="s">
        <v>14</v>
      </c>
      <c r="L1" s="16" t="s">
        <v>15</v>
      </c>
      <c r="M1" s="16" t="s">
        <v>16</v>
      </c>
      <c r="N1" s="16" t="s">
        <v>17</v>
      </c>
      <c r="O1" s="16" t="s">
        <v>18</v>
      </c>
      <c r="P1" s="16" t="s">
        <v>19</v>
      </c>
      <c r="Q1" s="17" t="s">
        <v>20</v>
      </c>
      <c r="R1" s="16" t="s">
        <v>21</v>
      </c>
      <c r="S1" s="16" t="s">
        <v>22</v>
      </c>
      <c r="T1" s="16" t="s">
        <v>23</v>
      </c>
      <c r="U1" s="16" t="s">
        <v>24</v>
      </c>
      <c r="V1" s="16" t="s">
        <v>25</v>
      </c>
      <c r="W1" s="16" t="s">
        <v>26</v>
      </c>
      <c r="X1" s="16" t="s">
        <v>97</v>
      </c>
      <c r="Y1" s="16" t="s">
        <v>145</v>
      </c>
      <c r="Z1" s="17" t="s">
        <v>27</v>
      </c>
      <c r="AA1" s="16" t="s">
        <v>28</v>
      </c>
      <c r="AB1" s="17" t="s">
        <v>29</v>
      </c>
      <c r="AC1" s="16" t="s">
        <v>30</v>
      </c>
      <c r="AD1" s="16" t="s">
        <v>146</v>
      </c>
      <c r="AE1" s="16" t="s">
        <v>147</v>
      </c>
      <c r="AF1" s="17" t="s">
        <v>31</v>
      </c>
      <c r="AG1" s="16" t="s">
        <v>32</v>
      </c>
      <c r="AH1" s="16" t="s">
        <v>33</v>
      </c>
      <c r="AI1" s="16" t="s">
        <v>34</v>
      </c>
      <c r="AJ1" s="16" t="s">
        <v>35</v>
      </c>
      <c r="AK1" s="18" t="s">
        <v>37</v>
      </c>
      <c r="AL1" s="57" t="s">
        <v>135</v>
      </c>
    </row>
    <row r="2" spans="1:38" ht="29" x14ac:dyDescent="0.35">
      <c r="A2" s="54" t="s">
        <v>173</v>
      </c>
      <c r="B2">
        <v>1</v>
      </c>
      <c r="D2">
        <v>1</v>
      </c>
      <c r="J2">
        <v>1</v>
      </c>
      <c r="O2">
        <v>1</v>
      </c>
      <c r="V2">
        <v>1</v>
      </c>
      <c r="X2">
        <v>1</v>
      </c>
      <c r="Y2">
        <v>1</v>
      </c>
      <c r="AF2">
        <v>1</v>
      </c>
      <c r="AG2">
        <v>1</v>
      </c>
      <c r="AH2">
        <v>1</v>
      </c>
      <c r="AI2">
        <v>1</v>
      </c>
      <c r="AJ2" s="46"/>
      <c r="AK2">
        <f t="shared" ref="AK2:AK8" si="0">SUM(B2:AJ2)</f>
        <v>11</v>
      </c>
      <c r="AL2" s="9">
        <f>AK2/AK9</f>
        <v>0.33333333333333331</v>
      </c>
    </row>
    <row r="3" spans="1:38" ht="29" x14ac:dyDescent="0.35">
      <c r="A3" s="55" t="s">
        <v>111</v>
      </c>
      <c r="F3">
        <v>1</v>
      </c>
      <c r="L3">
        <v>1</v>
      </c>
      <c r="M3">
        <v>1</v>
      </c>
      <c r="Q3">
        <v>1</v>
      </c>
      <c r="AJ3" s="23"/>
      <c r="AK3">
        <f t="shared" si="0"/>
        <v>4</v>
      </c>
      <c r="AL3" s="9">
        <f>AK3/AK9</f>
        <v>0.12121212121212122</v>
      </c>
    </row>
    <row r="4" spans="1:38" ht="30.75" customHeight="1" x14ac:dyDescent="0.35">
      <c r="A4" s="55" t="s">
        <v>144</v>
      </c>
      <c r="G4">
        <v>1</v>
      </c>
      <c r="K4">
        <v>1</v>
      </c>
      <c r="R4">
        <v>1</v>
      </c>
      <c r="U4">
        <v>1</v>
      </c>
      <c r="W4">
        <v>1</v>
      </c>
      <c r="Z4">
        <v>1</v>
      </c>
      <c r="AB4">
        <v>1</v>
      </c>
      <c r="AD4">
        <v>1</v>
      </c>
      <c r="AH4" s="7"/>
      <c r="AJ4" s="23">
        <v>1</v>
      </c>
      <c r="AK4">
        <f t="shared" si="0"/>
        <v>9</v>
      </c>
      <c r="AL4" s="9">
        <f>AK4/AK9</f>
        <v>0.27272727272727271</v>
      </c>
    </row>
    <row r="5" spans="1:38" ht="29" x14ac:dyDescent="0.35">
      <c r="A5" s="55" t="s">
        <v>112</v>
      </c>
      <c r="H5">
        <v>1</v>
      </c>
      <c r="AE5">
        <v>1</v>
      </c>
      <c r="AJ5" s="23"/>
      <c r="AK5">
        <f t="shared" si="0"/>
        <v>2</v>
      </c>
      <c r="AL5" s="9">
        <f>AK5/AK9</f>
        <v>6.0606060606060608E-2</v>
      </c>
    </row>
    <row r="6" spans="1:38" x14ac:dyDescent="0.35">
      <c r="A6" s="55" t="s">
        <v>110</v>
      </c>
      <c r="C6">
        <v>1</v>
      </c>
      <c r="S6">
        <v>1</v>
      </c>
      <c r="AJ6" s="23"/>
      <c r="AK6">
        <f t="shared" si="0"/>
        <v>2</v>
      </c>
      <c r="AL6" s="9">
        <f>AK6/AK9</f>
        <v>6.0606060606060608E-2</v>
      </c>
    </row>
    <row r="7" spans="1:38" ht="29" x14ac:dyDescent="0.35">
      <c r="A7" s="55" t="s">
        <v>109</v>
      </c>
      <c r="N7">
        <v>1</v>
      </c>
      <c r="AC7">
        <v>1</v>
      </c>
      <c r="AJ7" s="23"/>
      <c r="AK7">
        <f t="shared" si="0"/>
        <v>2</v>
      </c>
      <c r="AL7" s="9">
        <f>AK7/AK9</f>
        <v>6.0606060606060608E-2</v>
      </c>
    </row>
    <row r="8" spans="1:38" x14ac:dyDescent="0.35">
      <c r="A8" s="56" t="s">
        <v>174</v>
      </c>
      <c r="B8" s="31"/>
      <c r="C8" s="28"/>
      <c r="D8" s="28"/>
      <c r="E8" s="28">
        <v>1</v>
      </c>
      <c r="F8" s="28"/>
      <c r="G8" s="28"/>
      <c r="H8" s="28"/>
      <c r="I8" s="28">
        <v>1</v>
      </c>
      <c r="J8" s="28"/>
      <c r="K8" s="28"/>
      <c r="L8" s="28"/>
      <c r="M8" s="28"/>
      <c r="N8" s="28"/>
      <c r="O8" s="28"/>
      <c r="P8" s="28">
        <v>1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9"/>
      <c r="AK8" s="31">
        <f t="shared" si="0"/>
        <v>3</v>
      </c>
      <c r="AL8" s="9">
        <f>AK8/AK9</f>
        <v>9.0909090909090912E-2</v>
      </c>
    </row>
    <row r="9" spans="1:38" x14ac:dyDescent="0.35">
      <c r="AK9">
        <f>SUM(AK2:AK8)</f>
        <v>33</v>
      </c>
    </row>
    <row r="11" spans="1:38" ht="14.25" customHeight="1" x14ac:dyDescent="0.35">
      <c r="A11" s="15" t="s">
        <v>86</v>
      </c>
      <c r="B11" s="16" t="s">
        <v>38</v>
      </c>
      <c r="C11" s="16" t="s">
        <v>39</v>
      </c>
      <c r="D11" s="16" t="s">
        <v>40</v>
      </c>
      <c r="E11" s="16" t="s">
        <v>41</v>
      </c>
      <c r="F11" s="16" t="s">
        <v>42</v>
      </c>
      <c r="G11" s="16" t="s">
        <v>43</v>
      </c>
      <c r="H11" s="16" t="s">
        <v>44</v>
      </c>
      <c r="I11" s="16" t="s">
        <v>143</v>
      </c>
      <c r="J11" s="16" t="s">
        <v>148</v>
      </c>
      <c r="K11" s="16" t="s">
        <v>98</v>
      </c>
      <c r="L11" s="16" t="s">
        <v>149</v>
      </c>
      <c r="M11" s="16" t="s">
        <v>45</v>
      </c>
      <c r="N11" s="16" t="s">
        <v>46</v>
      </c>
      <c r="O11" s="16" t="s">
        <v>47</v>
      </c>
      <c r="P11" s="17" t="s">
        <v>48</v>
      </c>
      <c r="Q11" s="16" t="s">
        <v>49</v>
      </c>
      <c r="R11" s="16" t="s">
        <v>50</v>
      </c>
      <c r="S11" s="16" t="s">
        <v>51</v>
      </c>
      <c r="T11" s="16" t="s">
        <v>52</v>
      </c>
      <c r="U11" s="16" t="s">
        <v>53</v>
      </c>
      <c r="V11" s="16" t="s">
        <v>54</v>
      </c>
      <c r="W11" s="16" t="s">
        <v>55</v>
      </c>
      <c r="X11" s="17" t="s">
        <v>56</v>
      </c>
      <c r="Y11" s="16" t="s">
        <v>57</v>
      </c>
      <c r="Z11" s="17" t="s">
        <v>58</v>
      </c>
      <c r="AA11" s="16" t="s">
        <v>59</v>
      </c>
      <c r="AB11" s="16" t="s">
        <v>60</v>
      </c>
      <c r="AC11" s="18" t="s">
        <v>37</v>
      </c>
      <c r="AD11" s="42" t="s">
        <v>135</v>
      </c>
      <c r="AF11" s="8" t="s">
        <v>108</v>
      </c>
      <c r="AG11" s="8" t="s">
        <v>37</v>
      </c>
      <c r="AH11" s="8" t="s">
        <v>135</v>
      </c>
    </row>
    <row r="12" spans="1:38" ht="29" x14ac:dyDescent="0.35">
      <c r="A12" s="44" t="s">
        <v>173</v>
      </c>
      <c r="I12">
        <v>1</v>
      </c>
      <c r="J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U12">
        <v>1</v>
      </c>
      <c r="X12">
        <v>1</v>
      </c>
      <c r="AB12" s="46"/>
      <c r="AC12">
        <f t="shared" ref="AC12:AC18" si="1">SUM(B12:AB12)</f>
        <v>10</v>
      </c>
      <c r="AD12" s="9">
        <f>AC12/AC19</f>
        <v>0.45454545454545453</v>
      </c>
      <c r="AG12">
        <f t="shared" ref="AG12:AG18" si="2">SUM(AK2,AC12)</f>
        <v>21</v>
      </c>
      <c r="AH12" s="9">
        <f>AG12/SUM(AK9,AC19)</f>
        <v>0.38181818181818183</v>
      </c>
    </row>
    <row r="13" spans="1:38" ht="29" x14ac:dyDescent="0.35">
      <c r="A13" s="27" t="s">
        <v>111</v>
      </c>
      <c r="B13">
        <v>1</v>
      </c>
      <c r="E13">
        <v>1</v>
      </c>
      <c r="H13">
        <v>1</v>
      </c>
      <c r="AB13" s="23"/>
      <c r="AC13">
        <f t="shared" si="1"/>
        <v>3</v>
      </c>
      <c r="AD13" s="9">
        <f>AC13/AC19</f>
        <v>0.13636363636363635</v>
      </c>
      <c r="AG13">
        <f t="shared" si="2"/>
        <v>7</v>
      </c>
      <c r="AH13" s="9">
        <f>AG13/SUM(AK9,AC19)</f>
        <v>0.12727272727272726</v>
      </c>
    </row>
    <row r="14" spans="1:38" ht="31.5" customHeight="1" x14ac:dyDescent="0.35">
      <c r="A14" s="27" t="s">
        <v>144</v>
      </c>
      <c r="K14">
        <v>1</v>
      </c>
      <c r="M14">
        <v>1</v>
      </c>
      <c r="T14">
        <v>1</v>
      </c>
      <c r="Y14">
        <v>1</v>
      </c>
      <c r="AB14" s="23"/>
      <c r="AC14">
        <f t="shared" si="1"/>
        <v>4</v>
      </c>
      <c r="AD14" s="9">
        <f>AC14/AC19</f>
        <v>0.18181818181818182</v>
      </c>
      <c r="AG14">
        <f t="shared" si="2"/>
        <v>13</v>
      </c>
      <c r="AH14" s="9">
        <f>AG14/SUM(AK9,AC19)</f>
        <v>0.23636363636363636</v>
      </c>
    </row>
    <row r="15" spans="1:38" ht="29" x14ac:dyDescent="0.35">
      <c r="A15" s="27" t="s">
        <v>112</v>
      </c>
      <c r="L15">
        <v>1</v>
      </c>
      <c r="AB15" s="23"/>
      <c r="AC15">
        <f t="shared" si="1"/>
        <v>1</v>
      </c>
      <c r="AD15" s="9">
        <f>AC15/AC19</f>
        <v>4.5454545454545456E-2</v>
      </c>
      <c r="AG15">
        <f t="shared" si="2"/>
        <v>3</v>
      </c>
      <c r="AH15" s="9">
        <f>AG15/SUM(AK9,AC19)</f>
        <v>5.4545454545454543E-2</v>
      </c>
    </row>
    <row r="16" spans="1:38" x14ac:dyDescent="0.35">
      <c r="A16" s="27" t="s">
        <v>113</v>
      </c>
      <c r="V16">
        <v>1</v>
      </c>
      <c r="AB16" s="23"/>
      <c r="AC16">
        <f t="shared" si="1"/>
        <v>1</v>
      </c>
      <c r="AD16" s="9">
        <f>AC16/AC19</f>
        <v>4.5454545454545456E-2</v>
      </c>
      <c r="AG16">
        <f t="shared" si="2"/>
        <v>3</v>
      </c>
      <c r="AH16" s="9">
        <f>AG16/SUM(AK9,AC19)</f>
        <v>5.4545454545454543E-2</v>
      </c>
    </row>
    <row r="17" spans="1:34" ht="29" x14ac:dyDescent="0.35">
      <c r="A17" s="27" t="s">
        <v>109</v>
      </c>
      <c r="F17">
        <v>1</v>
      </c>
      <c r="AA17">
        <v>1</v>
      </c>
      <c r="AB17" s="23"/>
      <c r="AC17">
        <f t="shared" si="1"/>
        <v>2</v>
      </c>
      <c r="AD17" s="9">
        <f>AC17/AC19</f>
        <v>9.0909090909090912E-2</v>
      </c>
      <c r="AG17">
        <f t="shared" si="2"/>
        <v>4</v>
      </c>
      <c r="AH17" s="9">
        <f>AG17/SUM(AK9,AC19)</f>
        <v>7.2727272727272724E-2</v>
      </c>
    </row>
    <row r="18" spans="1:34" x14ac:dyDescent="0.35">
      <c r="A18" s="18" t="s">
        <v>172</v>
      </c>
      <c r="B18" s="31"/>
      <c r="C18" s="28"/>
      <c r="D18" s="28">
        <v>1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9"/>
      <c r="AC18" s="28">
        <f t="shared" si="1"/>
        <v>1</v>
      </c>
      <c r="AD18" s="9">
        <f>AC18/AC19</f>
        <v>4.5454545454545456E-2</v>
      </c>
      <c r="AG18">
        <f t="shared" si="2"/>
        <v>4</v>
      </c>
      <c r="AH18" s="9">
        <f>AG18/SUM(AK9,AC19)</f>
        <v>7.2727272727272724E-2</v>
      </c>
    </row>
    <row r="19" spans="1:34" x14ac:dyDescent="0.35">
      <c r="AC19">
        <f>SUM(AC12:AC18)</f>
        <v>22</v>
      </c>
    </row>
    <row r="20" spans="1:34" x14ac:dyDescent="0.35">
      <c r="B20" t="s">
        <v>106</v>
      </c>
      <c r="C20" t="s">
        <v>107</v>
      </c>
      <c r="D20" t="s">
        <v>115</v>
      </c>
    </row>
    <row r="21" spans="1:34" ht="26.25" customHeight="1" x14ac:dyDescent="0.35">
      <c r="A21" s="27" t="s">
        <v>152</v>
      </c>
      <c r="B21" s="9">
        <v>6.0606060606060608E-2</v>
      </c>
      <c r="C21" s="9">
        <v>4.5454545454545456E-2</v>
      </c>
      <c r="D21" s="9">
        <v>5.4545454545454543E-2</v>
      </c>
    </row>
    <row r="22" spans="1:34" ht="23.25" customHeight="1" x14ac:dyDescent="0.35">
      <c r="A22" s="27" t="s">
        <v>153</v>
      </c>
      <c r="B22" s="9">
        <v>6.0606060606060608E-2</v>
      </c>
      <c r="C22" s="9">
        <v>4.5454545454545456E-2</v>
      </c>
      <c r="D22" s="9">
        <v>5.4545454545454543E-2</v>
      </c>
    </row>
    <row r="23" spans="1:34" ht="26.25" customHeight="1" x14ac:dyDescent="0.35">
      <c r="A23" s="27" t="s">
        <v>154</v>
      </c>
      <c r="B23" s="9">
        <v>6.0606060606060608E-2</v>
      </c>
      <c r="C23" s="9">
        <v>9.0909090909090912E-2</v>
      </c>
      <c r="D23" s="9">
        <v>7.2727272727272724E-2</v>
      </c>
    </row>
    <row r="24" spans="1:34" ht="25.5" customHeight="1" x14ac:dyDescent="0.35">
      <c r="A24" s="18" t="s">
        <v>171</v>
      </c>
      <c r="B24" s="9">
        <v>9.0909090909090912E-2</v>
      </c>
      <c r="C24" s="9">
        <v>4.5454545454545456E-2</v>
      </c>
      <c r="D24" s="9">
        <v>7.2727272727272724E-2</v>
      </c>
    </row>
    <row r="25" spans="1:34" ht="27" customHeight="1" x14ac:dyDescent="0.35">
      <c r="A25" s="27" t="s">
        <v>155</v>
      </c>
      <c r="B25" s="9">
        <v>0.12121212121212122</v>
      </c>
      <c r="C25" s="9">
        <v>0.13636363636363635</v>
      </c>
      <c r="D25" s="9">
        <v>0.12727272727272726</v>
      </c>
    </row>
    <row r="26" spans="1:34" ht="28.5" customHeight="1" x14ac:dyDescent="0.35">
      <c r="A26" s="27" t="s">
        <v>156</v>
      </c>
      <c r="B26" s="9">
        <v>0.27272727272727271</v>
      </c>
      <c r="C26" s="9">
        <v>0.18181818181818182</v>
      </c>
      <c r="D26" s="9">
        <v>0.23636363636363636</v>
      </c>
    </row>
    <row r="27" spans="1:34" ht="28.5" customHeight="1" x14ac:dyDescent="0.35">
      <c r="A27" s="44" t="s">
        <v>170</v>
      </c>
      <c r="B27" s="9">
        <v>0.33333333333333331</v>
      </c>
      <c r="C27" s="9">
        <v>0.45454545454545453</v>
      </c>
      <c r="D27" s="9">
        <v>0.38181818181818183</v>
      </c>
    </row>
    <row r="28" spans="1:34" ht="29.25" customHeight="1" x14ac:dyDescent="0.35"/>
    <row r="29" spans="1:34" ht="30" customHeight="1" x14ac:dyDescent="0.35"/>
  </sheetData>
  <sortState xmlns:xlrd2="http://schemas.microsoft.com/office/spreadsheetml/2017/richdata2" ref="A21:D27">
    <sortCondition ref="D21:D27"/>
  </sortState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4"/>
  <sheetViews>
    <sheetView topLeftCell="A10" zoomScale="80" zoomScaleNormal="80" workbookViewId="0">
      <selection activeCell="G37" sqref="G37"/>
    </sheetView>
  </sheetViews>
  <sheetFormatPr defaultRowHeight="14.5" x14ac:dyDescent="0.35"/>
  <cols>
    <col min="1" max="1" width="37.1796875" customWidth="1"/>
    <col min="2" max="7" width="5.7265625" customWidth="1"/>
    <col min="8" max="8" width="6.453125" customWidth="1"/>
    <col min="9" max="24" width="5.7265625" customWidth="1"/>
    <col min="25" max="25" width="7" customWidth="1"/>
    <col min="26" max="30" width="5.7265625" customWidth="1"/>
    <col min="31" max="31" width="6.1796875" customWidth="1"/>
    <col min="32" max="38" width="5.7265625" customWidth="1"/>
  </cols>
  <sheetData>
    <row r="1" spans="1:38" ht="15" customHeight="1" thickBot="1" x14ac:dyDescent="0.4">
      <c r="A1" s="15" t="s">
        <v>87</v>
      </c>
      <c r="B1" s="58" t="s">
        <v>10</v>
      </c>
      <c r="C1" s="16" t="s">
        <v>142</v>
      </c>
      <c r="D1" s="16" t="s">
        <v>96</v>
      </c>
      <c r="E1" s="16" t="s">
        <v>11</v>
      </c>
      <c r="F1" s="16" t="s">
        <v>139</v>
      </c>
      <c r="G1" s="16" t="s">
        <v>140</v>
      </c>
      <c r="H1" s="16" t="s">
        <v>141</v>
      </c>
      <c r="I1" s="16" t="s">
        <v>12</v>
      </c>
      <c r="J1" s="16" t="s">
        <v>13</v>
      </c>
      <c r="K1" s="16" t="s">
        <v>14</v>
      </c>
      <c r="L1" s="16" t="s">
        <v>15</v>
      </c>
      <c r="M1" s="16" t="s">
        <v>16</v>
      </c>
      <c r="N1" s="16" t="s">
        <v>17</v>
      </c>
      <c r="O1" s="16" t="s">
        <v>18</v>
      </c>
      <c r="P1" s="16" t="s">
        <v>19</v>
      </c>
      <c r="Q1" s="17" t="s">
        <v>20</v>
      </c>
      <c r="R1" s="16" t="s">
        <v>21</v>
      </c>
      <c r="S1" s="16" t="s">
        <v>22</v>
      </c>
      <c r="T1" s="16" t="s">
        <v>23</v>
      </c>
      <c r="U1" s="16" t="s">
        <v>24</v>
      </c>
      <c r="V1" s="16" t="s">
        <v>25</v>
      </c>
      <c r="W1" s="16" t="s">
        <v>26</v>
      </c>
      <c r="X1" s="16" t="s">
        <v>97</v>
      </c>
      <c r="Y1" s="51" t="s">
        <v>145</v>
      </c>
      <c r="Z1" s="17" t="s">
        <v>27</v>
      </c>
      <c r="AA1" s="16" t="s">
        <v>28</v>
      </c>
      <c r="AB1" s="17" t="s">
        <v>29</v>
      </c>
      <c r="AC1" s="16" t="s">
        <v>30</v>
      </c>
      <c r="AD1" s="16" t="s">
        <v>146</v>
      </c>
      <c r="AE1" s="16" t="s">
        <v>147</v>
      </c>
      <c r="AF1" s="17" t="s">
        <v>31</v>
      </c>
      <c r="AG1" s="16" t="s">
        <v>32</v>
      </c>
      <c r="AH1" s="16" t="s">
        <v>33</v>
      </c>
      <c r="AI1" s="16" t="s">
        <v>34</v>
      </c>
      <c r="AJ1" s="16" t="s">
        <v>35</v>
      </c>
      <c r="AK1" s="18" t="s">
        <v>37</v>
      </c>
      <c r="AL1" s="19" t="s">
        <v>135</v>
      </c>
    </row>
    <row r="2" spans="1:38" ht="28.5" customHeight="1" x14ac:dyDescent="0.35">
      <c r="A2" s="27" t="s">
        <v>95</v>
      </c>
      <c r="B2" s="2"/>
      <c r="O2">
        <v>1</v>
      </c>
      <c r="Y2">
        <v>1</v>
      </c>
      <c r="AI2">
        <v>1</v>
      </c>
      <c r="AJ2" s="46"/>
      <c r="AK2">
        <f t="shared" ref="AK2:AK10" si="0">SUM(B2:AJ2)</f>
        <v>3</v>
      </c>
      <c r="AL2" s="9">
        <f>AK2/AK11</f>
        <v>9.0909090909090912E-2</v>
      </c>
    </row>
    <row r="3" spans="1:38" ht="28.5" customHeight="1" x14ac:dyDescent="0.35">
      <c r="A3" s="27" t="s">
        <v>88</v>
      </c>
      <c r="C3">
        <v>1</v>
      </c>
      <c r="D3">
        <v>1</v>
      </c>
      <c r="K3">
        <v>1</v>
      </c>
      <c r="N3">
        <v>1</v>
      </c>
      <c r="U3">
        <v>1</v>
      </c>
      <c r="AB3">
        <v>1</v>
      </c>
      <c r="AJ3" s="23">
        <v>1</v>
      </c>
      <c r="AK3">
        <f t="shared" si="0"/>
        <v>7</v>
      </c>
      <c r="AL3" s="9">
        <f>AK3/AK11</f>
        <v>0.21212121212121213</v>
      </c>
    </row>
    <row r="4" spans="1:38" ht="28.5" customHeight="1" x14ac:dyDescent="0.35">
      <c r="A4" s="27" t="s">
        <v>93</v>
      </c>
      <c r="E4">
        <v>1</v>
      </c>
      <c r="X4">
        <v>1</v>
      </c>
      <c r="AG4">
        <v>1</v>
      </c>
      <c r="AJ4" s="23"/>
      <c r="AK4">
        <f t="shared" si="0"/>
        <v>3</v>
      </c>
      <c r="AL4" s="9">
        <f>AK4/AK11</f>
        <v>9.0909090909090912E-2</v>
      </c>
    </row>
    <row r="5" spans="1:38" ht="28.5" customHeight="1" x14ac:dyDescent="0.35">
      <c r="A5" s="27" t="s">
        <v>94</v>
      </c>
      <c r="M5">
        <v>1</v>
      </c>
      <c r="Q5">
        <v>1</v>
      </c>
      <c r="AE5">
        <v>1</v>
      </c>
      <c r="AJ5" s="23"/>
      <c r="AK5">
        <f t="shared" si="0"/>
        <v>3</v>
      </c>
      <c r="AL5" s="9">
        <f>AK5/AK11</f>
        <v>9.0909090909090912E-2</v>
      </c>
    </row>
    <row r="6" spans="1:38" ht="30.75" customHeight="1" x14ac:dyDescent="0.35">
      <c r="A6" s="22" t="s">
        <v>89</v>
      </c>
      <c r="L6">
        <v>1</v>
      </c>
      <c r="R6">
        <v>1</v>
      </c>
      <c r="S6">
        <v>1</v>
      </c>
      <c r="V6">
        <v>1</v>
      </c>
      <c r="Z6">
        <v>1</v>
      </c>
      <c r="AH6">
        <v>1</v>
      </c>
      <c r="AJ6" s="23"/>
      <c r="AK6">
        <f t="shared" si="0"/>
        <v>6</v>
      </c>
      <c r="AL6" s="9">
        <f>AK6/AK11</f>
        <v>0.18181818181818182</v>
      </c>
    </row>
    <row r="7" spans="1:38" ht="30" customHeight="1" x14ac:dyDescent="0.35">
      <c r="A7" s="22" t="s">
        <v>102</v>
      </c>
      <c r="B7">
        <v>1</v>
      </c>
      <c r="E7" s="4"/>
      <c r="AF7">
        <v>1</v>
      </c>
      <c r="AJ7" s="23"/>
      <c r="AK7">
        <f t="shared" si="0"/>
        <v>2</v>
      </c>
      <c r="AL7" s="9">
        <f>AK7/AK11</f>
        <v>6.0606060606060608E-2</v>
      </c>
    </row>
    <row r="8" spans="1:38" ht="30" customHeight="1" x14ac:dyDescent="0.35">
      <c r="A8" s="22" t="s">
        <v>103</v>
      </c>
      <c r="G8">
        <v>1</v>
      </c>
      <c r="I8">
        <v>1</v>
      </c>
      <c r="J8">
        <v>1</v>
      </c>
      <c r="P8">
        <v>1</v>
      </c>
      <c r="W8">
        <v>1</v>
      </c>
      <c r="AC8">
        <v>1</v>
      </c>
      <c r="AD8">
        <v>1</v>
      </c>
      <c r="AJ8" s="23"/>
      <c r="AK8">
        <f t="shared" si="0"/>
        <v>7</v>
      </c>
      <c r="AL8" s="9">
        <f>AK8/AK11</f>
        <v>0.21212121212121213</v>
      </c>
    </row>
    <row r="9" spans="1:38" ht="28.5" customHeight="1" x14ac:dyDescent="0.35">
      <c r="A9" s="22" t="s">
        <v>2</v>
      </c>
      <c r="E9" s="4"/>
      <c r="H9">
        <v>1</v>
      </c>
      <c r="AJ9" s="23"/>
      <c r="AK9">
        <f t="shared" si="0"/>
        <v>1</v>
      </c>
      <c r="AL9" s="9">
        <f>AK9/AK11</f>
        <v>3.0303030303030304E-2</v>
      </c>
    </row>
    <row r="10" spans="1:38" ht="30" customHeight="1" x14ac:dyDescent="0.35">
      <c r="A10" s="22" t="s">
        <v>157</v>
      </c>
      <c r="B10" s="31"/>
      <c r="C10" s="28"/>
      <c r="D10" s="28"/>
      <c r="E10" s="28"/>
      <c r="F10" s="28">
        <v>1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9"/>
      <c r="AK10">
        <f t="shared" si="0"/>
        <v>1</v>
      </c>
      <c r="AL10" s="9">
        <f>AK10/AK11</f>
        <v>3.0303030303030304E-2</v>
      </c>
    </row>
    <row r="11" spans="1:38" x14ac:dyDescent="0.35">
      <c r="AK11">
        <f>SUM(AK2:AK10)</f>
        <v>33</v>
      </c>
    </row>
    <row r="14" spans="1:38" ht="15" customHeight="1" x14ac:dyDescent="0.35">
      <c r="A14" s="15" t="s">
        <v>90</v>
      </c>
      <c r="B14" s="16" t="s">
        <v>38</v>
      </c>
      <c r="C14" s="16" t="s">
        <v>39</v>
      </c>
      <c r="D14" s="16" t="s">
        <v>40</v>
      </c>
      <c r="E14" s="16" t="s">
        <v>41</v>
      </c>
      <c r="F14" s="16" t="s">
        <v>42</v>
      </c>
      <c r="G14" s="16" t="s">
        <v>43</v>
      </c>
      <c r="H14" s="16" t="s">
        <v>44</v>
      </c>
      <c r="I14" s="16" t="s">
        <v>143</v>
      </c>
      <c r="J14" s="16" t="s">
        <v>148</v>
      </c>
      <c r="K14" s="16" t="s">
        <v>98</v>
      </c>
      <c r="L14" s="16" t="s">
        <v>149</v>
      </c>
      <c r="M14" s="16" t="s">
        <v>45</v>
      </c>
      <c r="N14" s="16" t="s">
        <v>46</v>
      </c>
      <c r="O14" s="16" t="s">
        <v>47</v>
      </c>
      <c r="P14" s="17" t="s">
        <v>48</v>
      </c>
      <c r="Q14" s="16" t="s">
        <v>49</v>
      </c>
      <c r="R14" s="16" t="s">
        <v>50</v>
      </c>
      <c r="S14" s="16" t="s">
        <v>51</v>
      </c>
      <c r="T14" s="16" t="s">
        <v>52</v>
      </c>
      <c r="U14" s="16" t="s">
        <v>53</v>
      </c>
      <c r="V14" s="16" t="s">
        <v>54</v>
      </c>
      <c r="W14" s="16" t="s">
        <v>55</v>
      </c>
      <c r="X14" s="17" t="s">
        <v>56</v>
      </c>
      <c r="Y14" s="16" t="s">
        <v>57</v>
      </c>
      <c r="Z14" s="17" t="s">
        <v>58</v>
      </c>
      <c r="AA14" s="16" t="s">
        <v>59</v>
      </c>
      <c r="AB14" s="16" t="s">
        <v>60</v>
      </c>
      <c r="AC14" s="1" t="s">
        <v>37</v>
      </c>
      <c r="AD14" s="39" t="s">
        <v>135</v>
      </c>
      <c r="AF14" s="8" t="s">
        <v>108</v>
      </c>
      <c r="AG14" s="8" t="s">
        <v>37</v>
      </c>
      <c r="AH14" s="8" t="s">
        <v>135</v>
      </c>
    </row>
    <row r="15" spans="1:38" ht="29" x14ac:dyDescent="0.35">
      <c r="A15" s="27" t="s">
        <v>95</v>
      </c>
      <c r="B15">
        <v>1</v>
      </c>
      <c r="D15">
        <v>1</v>
      </c>
      <c r="N15">
        <v>1</v>
      </c>
      <c r="V15">
        <v>1</v>
      </c>
      <c r="AB15" s="46"/>
      <c r="AC15" s="8">
        <f t="shared" ref="AC15:AC23" si="1">SUM(B15:AB15)</f>
        <v>4</v>
      </c>
      <c r="AD15" s="40">
        <f>AC15/AC24</f>
        <v>0.18181818181818182</v>
      </c>
      <c r="AE15" s="8"/>
      <c r="AF15" s="8"/>
      <c r="AG15" s="8">
        <f t="shared" ref="AG15:AG23" si="2">SUM(AK2,AC15)</f>
        <v>7</v>
      </c>
      <c r="AH15" s="40">
        <f>AG15/SUM(AK11,AC24)</f>
        <v>0.12727272727272726</v>
      </c>
    </row>
    <row r="16" spans="1:38" ht="29" x14ac:dyDescent="0.35">
      <c r="A16" s="27" t="s">
        <v>88</v>
      </c>
      <c r="M16">
        <v>1</v>
      </c>
      <c r="U16">
        <v>1</v>
      </c>
      <c r="AB16" s="23"/>
      <c r="AC16" s="8">
        <f t="shared" si="1"/>
        <v>2</v>
      </c>
      <c r="AD16" s="40">
        <f>AC16/AC24</f>
        <v>9.0909090909090912E-2</v>
      </c>
      <c r="AE16" s="8"/>
      <c r="AF16" s="8"/>
      <c r="AG16" s="8">
        <f t="shared" si="2"/>
        <v>9</v>
      </c>
      <c r="AH16" s="40">
        <f>AG16/SUM(AK11,AC24)</f>
        <v>0.16363636363636364</v>
      </c>
    </row>
    <row r="17" spans="1:34" ht="29" x14ac:dyDescent="0.35">
      <c r="A17" s="27" t="s">
        <v>93</v>
      </c>
      <c r="S17">
        <v>1</v>
      </c>
      <c r="T17">
        <v>1</v>
      </c>
      <c r="AB17" s="23"/>
      <c r="AC17" s="8">
        <f t="shared" si="1"/>
        <v>2</v>
      </c>
      <c r="AD17" s="40">
        <f>AC17/AC24</f>
        <v>9.0909090909090912E-2</v>
      </c>
      <c r="AE17" s="8"/>
      <c r="AF17" s="8"/>
      <c r="AG17" s="8">
        <f t="shared" si="2"/>
        <v>5</v>
      </c>
      <c r="AH17" s="40">
        <f>AG17/SUM(AK11,AC24)</f>
        <v>9.0909090909090912E-2</v>
      </c>
    </row>
    <row r="18" spans="1:34" ht="29" x14ac:dyDescent="0.35">
      <c r="A18" s="27" t="s">
        <v>94</v>
      </c>
      <c r="E18">
        <v>1</v>
      </c>
      <c r="O18">
        <v>1</v>
      </c>
      <c r="Y18">
        <v>1</v>
      </c>
      <c r="AB18" s="23"/>
      <c r="AC18" s="8">
        <f t="shared" si="1"/>
        <v>3</v>
      </c>
      <c r="AD18" s="40">
        <f>AC18/AC24</f>
        <v>0.13636363636363635</v>
      </c>
      <c r="AE18" s="8"/>
      <c r="AF18" s="8"/>
      <c r="AG18" s="8">
        <f t="shared" si="2"/>
        <v>6</v>
      </c>
      <c r="AH18" s="40">
        <f>AG18/SUM(AK11,AC24)</f>
        <v>0.10909090909090909</v>
      </c>
    </row>
    <row r="19" spans="1:34" ht="29" x14ac:dyDescent="0.35">
      <c r="A19" s="22" t="s">
        <v>89</v>
      </c>
      <c r="H19">
        <v>1</v>
      </c>
      <c r="Q19">
        <v>1</v>
      </c>
      <c r="R19">
        <v>1</v>
      </c>
      <c r="AA19">
        <v>1</v>
      </c>
      <c r="AB19" s="23"/>
      <c r="AC19" s="8">
        <f t="shared" si="1"/>
        <v>4</v>
      </c>
      <c r="AD19" s="40">
        <f>AC19/AC24</f>
        <v>0.18181818181818182</v>
      </c>
      <c r="AE19" s="8"/>
      <c r="AF19" s="8"/>
      <c r="AG19" s="8">
        <f t="shared" si="2"/>
        <v>10</v>
      </c>
      <c r="AH19" s="40">
        <f>AG19/SUM(AK11,AC24)</f>
        <v>0.18181818181818182</v>
      </c>
    </row>
    <row r="20" spans="1:34" ht="30.75" customHeight="1" x14ac:dyDescent="0.35">
      <c r="A20" s="22" t="s">
        <v>102</v>
      </c>
      <c r="B20" t="s">
        <v>104</v>
      </c>
      <c r="F20">
        <v>1</v>
      </c>
      <c r="K20">
        <v>1</v>
      </c>
      <c r="AB20" s="23"/>
      <c r="AC20" s="8">
        <f t="shared" si="1"/>
        <v>2</v>
      </c>
      <c r="AD20" s="40">
        <f>AC20/AC24</f>
        <v>9.0909090909090912E-2</v>
      </c>
      <c r="AE20" s="8"/>
      <c r="AF20" s="8"/>
      <c r="AG20" s="8">
        <f t="shared" si="2"/>
        <v>4</v>
      </c>
      <c r="AH20" s="40">
        <f>AG20/SUM(AK11,AC24)</f>
        <v>7.2727272727272724E-2</v>
      </c>
    </row>
    <row r="21" spans="1:34" ht="29" x14ac:dyDescent="0.35">
      <c r="A21" s="22" t="s">
        <v>116</v>
      </c>
      <c r="I21">
        <v>1</v>
      </c>
      <c r="AB21" s="23"/>
      <c r="AC21" s="8">
        <f t="shared" si="1"/>
        <v>1</v>
      </c>
      <c r="AD21" s="40">
        <f>AC21/AC24</f>
        <v>4.5454545454545456E-2</v>
      </c>
      <c r="AE21" s="8"/>
      <c r="AF21" s="8"/>
      <c r="AG21" s="8">
        <f t="shared" si="2"/>
        <v>8</v>
      </c>
      <c r="AH21" s="40">
        <f>AG21/SUM(AK11,AC24)</f>
        <v>0.14545454545454545</v>
      </c>
    </row>
    <row r="22" spans="1:34" ht="29" x14ac:dyDescent="0.35">
      <c r="A22" s="27" t="s">
        <v>99</v>
      </c>
      <c r="J22">
        <v>1</v>
      </c>
      <c r="L22">
        <v>1</v>
      </c>
      <c r="P22">
        <v>1</v>
      </c>
      <c r="X22">
        <v>1</v>
      </c>
      <c r="AB22" s="23"/>
      <c r="AC22" s="8">
        <f t="shared" si="1"/>
        <v>4</v>
      </c>
      <c r="AD22" s="40">
        <f>AC22/AC24</f>
        <v>0.18181818181818182</v>
      </c>
      <c r="AE22" s="8"/>
      <c r="AF22" s="8"/>
      <c r="AG22" s="8">
        <f t="shared" si="2"/>
        <v>5</v>
      </c>
      <c r="AH22" s="40">
        <f>AG22/SUM(AK11,AC24)</f>
        <v>9.0909090909090912E-2</v>
      </c>
    </row>
    <row r="23" spans="1:34" ht="23.25" customHeight="1" x14ac:dyDescent="0.35">
      <c r="A23" s="22" t="s">
        <v>157</v>
      </c>
      <c r="B23" s="31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9"/>
      <c r="AC23" s="8">
        <f t="shared" si="1"/>
        <v>0</v>
      </c>
      <c r="AD23" s="40">
        <f>AC23/AC24</f>
        <v>0</v>
      </c>
      <c r="AE23" s="8"/>
      <c r="AF23" s="8"/>
      <c r="AG23" s="8">
        <f t="shared" si="2"/>
        <v>1</v>
      </c>
      <c r="AH23" s="40">
        <f>AG23/SUM(AK11,AC24)</f>
        <v>1.8181818181818181E-2</v>
      </c>
    </row>
    <row r="24" spans="1:34" x14ac:dyDescent="0.35">
      <c r="A24" s="5"/>
      <c r="AC24" s="8">
        <f>SUM(AC15:AC23)</f>
        <v>22</v>
      </c>
      <c r="AD24" s="8"/>
      <c r="AE24" s="8"/>
      <c r="AF24" s="8"/>
      <c r="AG24" s="8"/>
      <c r="AH24" s="8"/>
    </row>
    <row r="25" spans="1:34" x14ac:dyDescent="0.35">
      <c r="B25" t="s">
        <v>106</v>
      </c>
      <c r="C25" t="s">
        <v>107</v>
      </c>
      <c r="D25" t="s">
        <v>115</v>
      </c>
    </row>
    <row r="26" spans="1:34" ht="33" customHeight="1" x14ac:dyDescent="0.35">
      <c r="A26" s="22" t="s">
        <v>158</v>
      </c>
      <c r="B26" s="9">
        <v>3.0303030303030304E-2</v>
      </c>
      <c r="C26" s="9">
        <v>0</v>
      </c>
      <c r="D26" s="9">
        <v>1.8181818181818181E-2</v>
      </c>
    </row>
    <row r="27" spans="1:34" ht="43.5" x14ac:dyDescent="0.35">
      <c r="A27" s="22" t="s">
        <v>175</v>
      </c>
      <c r="B27" s="9">
        <v>6.0606060606060608E-2</v>
      </c>
      <c r="C27" s="9">
        <v>9.0909090909090912E-2</v>
      </c>
      <c r="D27" s="9">
        <v>7.2727272727272724E-2</v>
      </c>
    </row>
    <row r="28" spans="1:34" ht="30" customHeight="1" x14ac:dyDescent="0.35">
      <c r="A28" s="27" t="s">
        <v>159</v>
      </c>
      <c r="B28" s="9">
        <v>9.0909090909090912E-2</v>
      </c>
      <c r="C28" s="9">
        <v>9.0909090909090912E-2</v>
      </c>
      <c r="D28" s="9">
        <v>9.0909090909090912E-2</v>
      </c>
    </row>
    <row r="29" spans="1:34" ht="27.75" customHeight="1" x14ac:dyDescent="0.35">
      <c r="A29" s="27" t="s">
        <v>160</v>
      </c>
      <c r="B29" s="9">
        <v>3.0303030303030304E-2</v>
      </c>
      <c r="C29" s="9">
        <v>0.18181818181818182</v>
      </c>
      <c r="D29" s="9">
        <v>9.0909090909090912E-2</v>
      </c>
    </row>
    <row r="30" spans="1:34" ht="29" x14ac:dyDescent="0.35">
      <c r="A30" s="27" t="s">
        <v>161</v>
      </c>
      <c r="B30" s="9">
        <v>9.0909090909090912E-2</v>
      </c>
      <c r="C30" s="9">
        <v>0.13636363636363635</v>
      </c>
      <c r="D30" s="9">
        <v>0.10909090909090909</v>
      </c>
    </row>
    <row r="31" spans="1:34" ht="33.75" customHeight="1" x14ac:dyDescent="0.35">
      <c r="A31" s="27" t="s">
        <v>164</v>
      </c>
      <c r="B31" s="9">
        <v>9.0909090909090912E-2</v>
      </c>
      <c r="C31" s="9">
        <v>0.18181818181818182</v>
      </c>
      <c r="D31" s="9">
        <v>0.12727272727272726</v>
      </c>
    </row>
    <row r="32" spans="1:34" ht="25.5" customHeight="1" x14ac:dyDescent="0.35">
      <c r="A32" s="22" t="s">
        <v>163</v>
      </c>
      <c r="B32" s="9">
        <v>0.21212121212121213</v>
      </c>
      <c r="C32" s="9">
        <v>4.5454545454545456E-2</v>
      </c>
      <c r="D32" s="9">
        <v>0.14545454545454545</v>
      </c>
    </row>
    <row r="33" spans="1:4" ht="29" x14ac:dyDescent="0.35">
      <c r="A33" s="27" t="s">
        <v>165</v>
      </c>
      <c r="B33" s="9">
        <v>0.21212121212121213</v>
      </c>
      <c r="C33" s="9">
        <v>9.0909090909090912E-2</v>
      </c>
      <c r="D33" s="9">
        <v>0.16363636363636364</v>
      </c>
    </row>
    <row r="34" spans="1:4" ht="28.5" customHeight="1" x14ac:dyDescent="0.35">
      <c r="A34" s="22" t="s">
        <v>162</v>
      </c>
      <c r="B34" s="9">
        <v>0.18181818181818182</v>
      </c>
      <c r="C34" s="9">
        <v>0.18181818181818182</v>
      </c>
      <c r="D34" s="9">
        <v>0.18181818181818182</v>
      </c>
    </row>
  </sheetData>
  <sortState xmlns:xlrd2="http://schemas.microsoft.com/office/spreadsheetml/2017/richdata2" ref="A26:D34">
    <sortCondition ref="D26:D34"/>
  </sortState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60"/>
  <sheetViews>
    <sheetView topLeftCell="A32" zoomScale="90" zoomScaleNormal="90" workbookViewId="0">
      <selection activeCell="B57" sqref="B57"/>
    </sheetView>
  </sheetViews>
  <sheetFormatPr defaultRowHeight="14.5" x14ac:dyDescent="0.35"/>
  <cols>
    <col min="1" max="1" width="53.7265625" customWidth="1"/>
    <col min="2" max="11" width="5.7265625" customWidth="1"/>
    <col min="12" max="12" width="6.1796875" customWidth="1"/>
    <col min="13" max="37" width="5.7265625" customWidth="1"/>
    <col min="38" max="38" width="7" customWidth="1"/>
    <col min="39" max="39" width="8.1796875" customWidth="1"/>
  </cols>
  <sheetData>
    <row r="1" spans="1:38" ht="15" thickBot="1" x14ac:dyDescent="0.4">
      <c r="A1" s="3" t="s">
        <v>130</v>
      </c>
      <c r="B1" s="60" t="s">
        <v>10</v>
      </c>
      <c r="C1" s="61" t="s">
        <v>142</v>
      </c>
      <c r="D1" s="61" t="s">
        <v>96</v>
      </c>
      <c r="E1" s="61" t="s">
        <v>11</v>
      </c>
      <c r="F1" s="61" t="s">
        <v>139</v>
      </c>
      <c r="G1" s="61" t="s">
        <v>140</v>
      </c>
      <c r="H1" s="61" t="s">
        <v>141</v>
      </c>
      <c r="I1" s="61" t="s">
        <v>12</v>
      </c>
      <c r="J1" s="61" t="s">
        <v>13</v>
      </c>
      <c r="K1" s="61" t="s">
        <v>14</v>
      </c>
      <c r="L1" s="61" t="s">
        <v>15</v>
      </c>
      <c r="M1" s="61" t="s">
        <v>16</v>
      </c>
      <c r="N1" s="61" t="s">
        <v>17</v>
      </c>
      <c r="O1" s="61" t="s">
        <v>18</v>
      </c>
      <c r="P1" s="61" t="s">
        <v>19</v>
      </c>
      <c r="Q1" s="62" t="s">
        <v>20</v>
      </c>
      <c r="R1" s="61" t="s">
        <v>21</v>
      </c>
      <c r="S1" s="61" t="s">
        <v>22</v>
      </c>
      <c r="T1" s="61" t="s">
        <v>23</v>
      </c>
      <c r="U1" s="61" t="s">
        <v>24</v>
      </c>
      <c r="V1" s="61" t="s">
        <v>25</v>
      </c>
      <c r="W1" s="61" t="s">
        <v>26</v>
      </c>
      <c r="X1" s="61" t="s">
        <v>97</v>
      </c>
      <c r="Y1" s="61" t="s">
        <v>145</v>
      </c>
      <c r="Z1" s="62" t="s">
        <v>27</v>
      </c>
      <c r="AA1" s="61" t="s">
        <v>28</v>
      </c>
      <c r="AB1" s="62" t="s">
        <v>29</v>
      </c>
      <c r="AC1" s="61" t="s">
        <v>30</v>
      </c>
      <c r="AD1" s="61" t="s">
        <v>146</v>
      </c>
      <c r="AE1" s="61" t="s">
        <v>147</v>
      </c>
      <c r="AF1" s="62" t="s">
        <v>31</v>
      </c>
      <c r="AG1" s="61" t="s">
        <v>32</v>
      </c>
      <c r="AH1" s="61" t="s">
        <v>33</v>
      </c>
      <c r="AI1" s="61" t="s">
        <v>34</v>
      </c>
      <c r="AJ1" s="61" t="s">
        <v>35</v>
      </c>
      <c r="AK1" s="57" t="s">
        <v>37</v>
      </c>
      <c r="AL1" s="57" t="s">
        <v>135</v>
      </c>
    </row>
    <row r="2" spans="1:38" x14ac:dyDescent="0.35">
      <c r="A2" s="10" t="s">
        <v>137</v>
      </c>
      <c r="B2" s="2">
        <v>1</v>
      </c>
      <c r="D2">
        <v>1</v>
      </c>
      <c r="E2">
        <v>1</v>
      </c>
      <c r="H2">
        <v>1</v>
      </c>
      <c r="I2">
        <v>1</v>
      </c>
      <c r="J2">
        <v>1</v>
      </c>
      <c r="K2">
        <v>1</v>
      </c>
      <c r="L2">
        <v>1</v>
      </c>
      <c r="N2">
        <v>1</v>
      </c>
      <c r="R2">
        <v>1</v>
      </c>
      <c r="S2">
        <v>1</v>
      </c>
      <c r="U2">
        <v>1</v>
      </c>
      <c r="V2">
        <v>1</v>
      </c>
      <c r="W2">
        <v>1</v>
      </c>
      <c r="Y2">
        <v>1</v>
      </c>
      <c r="Z2">
        <v>1</v>
      </c>
      <c r="AB2">
        <v>1</v>
      </c>
      <c r="AC2">
        <v>1</v>
      </c>
      <c r="AD2">
        <v>1</v>
      </c>
      <c r="AE2">
        <v>1</v>
      </c>
      <c r="AF2">
        <v>1</v>
      </c>
      <c r="AH2">
        <v>1</v>
      </c>
      <c r="AI2">
        <v>1</v>
      </c>
      <c r="AJ2" s="46">
        <v>1</v>
      </c>
      <c r="AK2">
        <f t="shared" ref="AK2:AK16" si="0">SUM(A2:AJ2)</f>
        <v>24</v>
      </c>
      <c r="AL2" s="9">
        <f>AK2/AK17</f>
        <v>0.72727272727272729</v>
      </c>
    </row>
    <row r="3" spans="1:38" x14ac:dyDescent="0.35">
      <c r="A3" s="10" t="s">
        <v>138</v>
      </c>
      <c r="C3">
        <v>1</v>
      </c>
      <c r="D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Q3">
        <v>1</v>
      </c>
      <c r="R3">
        <v>1</v>
      </c>
      <c r="S3">
        <v>1</v>
      </c>
      <c r="U3">
        <v>1</v>
      </c>
      <c r="W3">
        <v>1</v>
      </c>
      <c r="X3">
        <v>1</v>
      </c>
      <c r="Y3">
        <v>1</v>
      </c>
      <c r="Z3">
        <v>1</v>
      </c>
      <c r="AB3">
        <v>1</v>
      </c>
      <c r="AC3">
        <v>1</v>
      </c>
      <c r="AD3">
        <v>1</v>
      </c>
      <c r="AE3">
        <v>1</v>
      </c>
      <c r="AF3">
        <v>1</v>
      </c>
      <c r="AH3">
        <v>1</v>
      </c>
      <c r="AI3">
        <v>1</v>
      </c>
      <c r="AJ3" s="23">
        <v>1</v>
      </c>
      <c r="AK3">
        <f t="shared" si="0"/>
        <v>27</v>
      </c>
      <c r="AL3" s="9">
        <f>AK3/AK17</f>
        <v>0.81818181818181823</v>
      </c>
    </row>
    <row r="4" spans="1:38" x14ac:dyDescent="0.35">
      <c r="A4" s="10" t="s">
        <v>0</v>
      </c>
      <c r="B4">
        <v>1</v>
      </c>
      <c r="C4">
        <v>1</v>
      </c>
      <c r="D4">
        <v>1</v>
      </c>
      <c r="E4">
        <v>1</v>
      </c>
      <c r="G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P4">
        <v>1</v>
      </c>
      <c r="Q4">
        <v>1</v>
      </c>
      <c r="R4">
        <v>1</v>
      </c>
      <c r="S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B4">
        <v>1</v>
      </c>
      <c r="AC4">
        <v>1</v>
      </c>
      <c r="AD4">
        <v>1</v>
      </c>
      <c r="AF4">
        <v>1</v>
      </c>
      <c r="AG4">
        <v>1</v>
      </c>
      <c r="AH4">
        <v>1</v>
      </c>
      <c r="AI4">
        <v>1</v>
      </c>
      <c r="AJ4" s="23">
        <v>1</v>
      </c>
      <c r="AK4">
        <f t="shared" si="0"/>
        <v>29</v>
      </c>
      <c r="AL4" s="9">
        <f>AK4/AK17</f>
        <v>0.87878787878787878</v>
      </c>
    </row>
    <row r="5" spans="1:38" x14ac:dyDescent="0.35">
      <c r="A5" s="59" t="s">
        <v>1</v>
      </c>
      <c r="B5">
        <v>1</v>
      </c>
      <c r="G5">
        <v>1</v>
      </c>
      <c r="L5">
        <v>1</v>
      </c>
      <c r="N5">
        <v>1</v>
      </c>
      <c r="R5">
        <v>1</v>
      </c>
      <c r="Z5">
        <v>1</v>
      </c>
      <c r="AB5">
        <v>1</v>
      </c>
      <c r="AI5">
        <v>1</v>
      </c>
      <c r="AJ5" s="23"/>
      <c r="AK5">
        <f t="shared" si="0"/>
        <v>8</v>
      </c>
      <c r="AL5" s="9">
        <f>AK5/AK17</f>
        <v>0.24242424242424243</v>
      </c>
    </row>
    <row r="6" spans="1:38" x14ac:dyDescent="0.35">
      <c r="A6" s="59" t="s">
        <v>91</v>
      </c>
      <c r="B6">
        <v>1</v>
      </c>
      <c r="C6">
        <v>1</v>
      </c>
      <c r="D6">
        <v>1</v>
      </c>
      <c r="K6">
        <v>1</v>
      </c>
      <c r="L6">
        <v>1</v>
      </c>
      <c r="N6">
        <v>1</v>
      </c>
      <c r="R6">
        <v>1</v>
      </c>
      <c r="S6">
        <v>1</v>
      </c>
      <c r="U6">
        <v>1</v>
      </c>
      <c r="V6">
        <v>1</v>
      </c>
      <c r="W6">
        <v>1</v>
      </c>
      <c r="Y6">
        <v>1</v>
      </c>
      <c r="Z6">
        <v>1</v>
      </c>
      <c r="AB6">
        <v>1</v>
      </c>
      <c r="AE6">
        <v>1</v>
      </c>
      <c r="AF6">
        <v>1</v>
      </c>
      <c r="AH6">
        <v>1</v>
      </c>
      <c r="AI6">
        <v>1</v>
      </c>
      <c r="AJ6" s="23">
        <v>1</v>
      </c>
      <c r="AK6">
        <f t="shared" si="0"/>
        <v>19</v>
      </c>
      <c r="AL6" s="9">
        <f>AK6/AK17</f>
        <v>0.5757575757575758</v>
      </c>
    </row>
    <row r="7" spans="1:38" x14ac:dyDescent="0.35">
      <c r="A7" s="10" t="s">
        <v>2</v>
      </c>
      <c r="C7">
        <v>1</v>
      </c>
      <c r="D7">
        <v>1</v>
      </c>
      <c r="H7">
        <v>1</v>
      </c>
      <c r="K7">
        <v>1</v>
      </c>
      <c r="L7">
        <v>1</v>
      </c>
      <c r="M7">
        <v>1</v>
      </c>
      <c r="N7">
        <v>1</v>
      </c>
      <c r="Q7">
        <v>1</v>
      </c>
      <c r="R7">
        <v>1</v>
      </c>
      <c r="S7">
        <v>1</v>
      </c>
      <c r="U7">
        <v>1</v>
      </c>
      <c r="X7">
        <v>1</v>
      </c>
      <c r="Y7">
        <v>1</v>
      </c>
      <c r="Z7">
        <v>1</v>
      </c>
      <c r="AB7">
        <v>1</v>
      </c>
      <c r="AF7">
        <v>1</v>
      </c>
      <c r="AH7">
        <v>1</v>
      </c>
      <c r="AI7">
        <v>1</v>
      </c>
      <c r="AJ7" s="23">
        <v>1</v>
      </c>
      <c r="AK7">
        <f t="shared" si="0"/>
        <v>19</v>
      </c>
      <c r="AL7" s="9">
        <f>AK7/AK17</f>
        <v>0.5757575757575758</v>
      </c>
    </row>
    <row r="8" spans="1:38" x14ac:dyDescent="0.35">
      <c r="A8" s="10" t="s">
        <v>133</v>
      </c>
      <c r="B8" t="s">
        <v>104</v>
      </c>
      <c r="C8">
        <v>1</v>
      </c>
      <c r="D8">
        <v>1</v>
      </c>
      <c r="E8">
        <v>1</v>
      </c>
      <c r="K8">
        <v>1</v>
      </c>
      <c r="M8">
        <v>1</v>
      </c>
      <c r="N8">
        <v>1</v>
      </c>
      <c r="Q8">
        <v>1</v>
      </c>
      <c r="U8">
        <v>1</v>
      </c>
      <c r="X8">
        <v>1</v>
      </c>
      <c r="Y8">
        <v>1</v>
      </c>
      <c r="AB8">
        <v>1</v>
      </c>
      <c r="AE8">
        <v>1</v>
      </c>
      <c r="AG8">
        <v>1</v>
      </c>
      <c r="AI8">
        <v>1</v>
      </c>
      <c r="AJ8" s="23">
        <v>1</v>
      </c>
      <c r="AK8">
        <f t="shared" si="0"/>
        <v>15</v>
      </c>
      <c r="AL8" s="9">
        <f>AK8/AK17</f>
        <v>0.45454545454545453</v>
      </c>
    </row>
    <row r="9" spans="1:38" x14ac:dyDescent="0.35">
      <c r="A9" s="10" t="s">
        <v>3</v>
      </c>
      <c r="B9">
        <v>1</v>
      </c>
      <c r="C9">
        <v>1</v>
      </c>
      <c r="G9">
        <v>1</v>
      </c>
      <c r="H9">
        <v>1</v>
      </c>
      <c r="K9">
        <v>1</v>
      </c>
      <c r="N9">
        <v>1</v>
      </c>
      <c r="Q9">
        <v>1</v>
      </c>
      <c r="S9">
        <v>1</v>
      </c>
      <c r="U9">
        <v>1</v>
      </c>
      <c r="V9">
        <v>1</v>
      </c>
      <c r="X9">
        <v>1</v>
      </c>
      <c r="Y9">
        <v>1</v>
      </c>
      <c r="Z9">
        <v>1</v>
      </c>
      <c r="AB9">
        <v>1</v>
      </c>
      <c r="AE9">
        <v>1</v>
      </c>
      <c r="AF9">
        <v>1</v>
      </c>
      <c r="AH9">
        <v>1</v>
      </c>
      <c r="AI9">
        <v>1</v>
      </c>
      <c r="AJ9" s="23">
        <v>1</v>
      </c>
      <c r="AK9">
        <f t="shared" si="0"/>
        <v>19</v>
      </c>
      <c r="AL9" s="9">
        <f>AK9/AK17</f>
        <v>0.5757575757575758</v>
      </c>
    </row>
    <row r="10" spans="1:38" x14ac:dyDescent="0.35">
      <c r="A10" s="10" t="s">
        <v>4</v>
      </c>
      <c r="C10">
        <v>1</v>
      </c>
      <c r="G10">
        <v>1</v>
      </c>
      <c r="K10">
        <v>1</v>
      </c>
      <c r="L10">
        <v>1</v>
      </c>
      <c r="N10">
        <v>1</v>
      </c>
      <c r="Q10">
        <v>1</v>
      </c>
      <c r="R10">
        <v>1</v>
      </c>
      <c r="U10">
        <v>1</v>
      </c>
      <c r="X10">
        <v>1</v>
      </c>
      <c r="Z10">
        <v>1</v>
      </c>
      <c r="AC10">
        <v>1</v>
      </c>
      <c r="AF10">
        <v>1</v>
      </c>
      <c r="AH10">
        <v>1</v>
      </c>
      <c r="AI10">
        <v>1</v>
      </c>
      <c r="AJ10" s="23">
        <v>1</v>
      </c>
      <c r="AK10">
        <f t="shared" si="0"/>
        <v>15</v>
      </c>
      <c r="AL10" s="9">
        <f>AK10/AK17</f>
        <v>0.45454545454545453</v>
      </c>
    </row>
    <row r="11" spans="1:38" x14ac:dyDescent="0.35">
      <c r="A11" s="10" t="s">
        <v>5</v>
      </c>
      <c r="R11">
        <v>1</v>
      </c>
      <c r="Z11">
        <v>1</v>
      </c>
      <c r="AF11">
        <v>1</v>
      </c>
      <c r="AI11">
        <v>1</v>
      </c>
      <c r="AJ11" s="23"/>
      <c r="AK11">
        <f t="shared" si="0"/>
        <v>4</v>
      </c>
      <c r="AL11" s="9">
        <f>AK11/AK17</f>
        <v>0.12121212121212122</v>
      </c>
    </row>
    <row r="12" spans="1:38" x14ac:dyDescent="0.35">
      <c r="A12" s="10" t="s">
        <v>6</v>
      </c>
      <c r="B12">
        <v>1</v>
      </c>
      <c r="C12">
        <v>1</v>
      </c>
      <c r="D12">
        <v>1</v>
      </c>
      <c r="E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R12">
        <v>1</v>
      </c>
      <c r="S12">
        <v>1</v>
      </c>
      <c r="U12">
        <v>1</v>
      </c>
      <c r="V12">
        <v>1</v>
      </c>
      <c r="W12">
        <v>1</v>
      </c>
      <c r="X12">
        <v>1</v>
      </c>
      <c r="Y12">
        <v>1</v>
      </c>
      <c r="AB12">
        <v>1</v>
      </c>
      <c r="AC12">
        <v>1</v>
      </c>
      <c r="AD12">
        <v>1</v>
      </c>
      <c r="AF12">
        <v>1</v>
      </c>
      <c r="AG12">
        <v>1</v>
      </c>
      <c r="AH12">
        <v>1</v>
      </c>
      <c r="AI12">
        <v>1</v>
      </c>
      <c r="AJ12" s="23"/>
      <c r="AK12">
        <f t="shared" si="0"/>
        <v>28</v>
      </c>
      <c r="AL12" s="9">
        <f>AK12/AK17</f>
        <v>0.84848484848484851</v>
      </c>
    </row>
    <row r="13" spans="1:38" x14ac:dyDescent="0.35">
      <c r="A13" s="10" t="s">
        <v>7</v>
      </c>
      <c r="C13">
        <v>1</v>
      </c>
      <c r="E13">
        <v>1</v>
      </c>
      <c r="F13">
        <v>1</v>
      </c>
      <c r="H13">
        <v>1</v>
      </c>
      <c r="I13">
        <v>1</v>
      </c>
      <c r="J13">
        <v>1</v>
      </c>
      <c r="K13">
        <v>1</v>
      </c>
      <c r="L13">
        <v>1</v>
      </c>
      <c r="N13">
        <v>1</v>
      </c>
      <c r="O13">
        <v>1</v>
      </c>
      <c r="P13">
        <v>1</v>
      </c>
      <c r="S13">
        <v>1</v>
      </c>
      <c r="U13">
        <v>1</v>
      </c>
      <c r="V13">
        <v>1</v>
      </c>
      <c r="X13">
        <v>1</v>
      </c>
      <c r="Z13">
        <v>1</v>
      </c>
      <c r="AC13">
        <v>1</v>
      </c>
      <c r="AF13">
        <v>1</v>
      </c>
      <c r="AH13">
        <v>1</v>
      </c>
      <c r="AI13">
        <v>1</v>
      </c>
      <c r="AJ13" s="23">
        <v>1</v>
      </c>
      <c r="AK13">
        <f t="shared" si="0"/>
        <v>21</v>
      </c>
      <c r="AL13" s="9">
        <f>AK13/AK17</f>
        <v>0.63636363636363635</v>
      </c>
    </row>
    <row r="14" spans="1:38" x14ac:dyDescent="0.35">
      <c r="A14" s="10" t="s">
        <v>8</v>
      </c>
      <c r="J14">
        <v>1</v>
      </c>
      <c r="K14">
        <v>1</v>
      </c>
      <c r="L14">
        <v>1</v>
      </c>
      <c r="N14">
        <v>1</v>
      </c>
      <c r="S14">
        <v>1</v>
      </c>
      <c r="V14">
        <v>1</v>
      </c>
      <c r="Z14">
        <v>1</v>
      </c>
      <c r="AF14">
        <v>1</v>
      </c>
      <c r="AG14">
        <v>1</v>
      </c>
      <c r="AI14">
        <v>1</v>
      </c>
      <c r="AJ14" s="23"/>
      <c r="AK14">
        <f t="shared" si="0"/>
        <v>10</v>
      </c>
      <c r="AL14" s="9">
        <f>AK14/AK17</f>
        <v>0.30303030303030304</v>
      </c>
    </row>
    <row r="15" spans="1:38" x14ac:dyDescent="0.35">
      <c r="A15" s="10" t="s">
        <v>9</v>
      </c>
      <c r="C15">
        <v>1</v>
      </c>
      <c r="D15">
        <v>1</v>
      </c>
      <c r="G15">
        <v>1</v>
      </c>
      <c r="H15">
        <v>1</v>
      </c>
      <c r="I15">
        <v>1</v>
      </c>
      <c r="K15">
        <v>1</v>
      </c>
      <c r="L15">
        <v>1</v>
      </c>
      <c r="N15">
        <v>1</v>
      </c>
      <c r="O15">
        <v>1</v>
      </c>
      <c r="Q15">
        <v>1</v>
      </c>
      <c r="R15">
        <v>1</v>
      </c>
      <c r="S15">
        <v>1</v>
      </c>
      <c r="U15">
        <v>1</v>
      </c>
      <c r="W15">
        <v>1</v>
      </c>
      <c r="Z15">
        <v>1</v>
      </c>
      <c r="AB15">
        <v>1</v>
      </c>
      <c r="AC15">
        <v>1</v>
      </c>
      <c r="AD15">
        <v>1</v>
      </c>
      <c r="AF15">
        <v>1</v>
      </c>
      <c r="AH15">
        <v>1</v>
      </c>
      <c r="AI15">
        <v>1</v>
      </c>
      <c r="AJ15" s="23">
        <v>1</v>
      </c>
      <c r="AK15">
        <f t="shared" si="0"/>
        <v>22</v>
      </c>
      <c r="AL15" s="9">
        <f>AK15/AK17</f>
        <v>0.66666666666666663</v>
      </c>
    </row>
    <row r="16" spans="1:38" x14ac:dyDescent="0.35">
      <c r="A16" s="10" t="s">
        <v>36</v>
      </c>
      <c r="B16">
        <v>1</v>
      </c>
      <c r="C16">
        <v>1</v>
      </c>
      <c r="G16">
        <v>1</v>
      </c>
      <c r="H16">
        <v>1</v>
      </c>
      <c r="J16">
        <v>1</v>
      </c>
      <c r="M16">
        <v>1</v>
      </c>
      <c r="N16">
        <v>1</v>
      </c>
      <c r="O16">
        <v>1</v>
      </c>
      <c r="Q16">
        <v>1</v>
      </c>
      <c r="R16">
        <v>1</v>
      </c>
      <c r="S16">
        <v>1</v>
      </c>
      <c r="U16">
        <v>1</v>
      </c>
      <c r="W16">
        <v>1</v>
      </c>
      <c r="AB16">
        <v>1</v>
      </c>
      <c r="AF16">
        <v>1</v>
      </c>
      <c r="AG16">
        <v>1</v>
      </c>
      <c r="AH16">
        <v>1</v>
      </c>
      <c r="AJ16" s="23">
        <v>1</v>
      </c>
      <c r="AK16" s="31">
        <f t="shared" si="0"/>
        <v>18</v>
      </c>
      <c r="AL16" s="66">
        <f>AK16/AK17</f>
        <v>0.54545454545454541</v>
      </c>
    </row>
    <row r="17" spans="1:37" x14ac:dyDescent="0.35">
      <c r="A17" s="63" t="s">
        <v>114</v>
      </c>
      <c r="B17" s="32">
        <v>1</v>
      </c>
      <c r="C17" s="33">
        <v>1</v>
      </c>
      <c r="D17" s="33">
        <v>1</v>
      </c>
      <c r="E17" s="33">
        <v>1</v>
      </c>
      <c r="F17" s="33">
        <v>1</v>
      </c>
      <c r="G17" s="33">
        <v>1</v>
      </c>
      <c r="H17" s="33">
        <v>1</v>
      </c>
      <c r="I17" s="33">
        <v>1</v>
      </c>
      <c r="J17" s="33">
        <v>1</v>
      </c>
      <c r="K17" s="33">
        <v>1</v>
      </c>
      <c r="L17" s="33">
        <v>1</v>
      </c>
      <c r="M17" s="33">
        <v>1</v>
      </c>
      <c r="N17" s="33">
        <v>1</v>
      </c>
      <c r="O17" s="33">
        <v>1</v>
      </c>
      <c r="P17" s="33">
        <v>1</v>
      </c>
      <c r="Q17" s="33">
        <v>1</v>
      </c>
      <c r="R17" s="33">
        <v>1</v>
      </c>
      <c r="S17" s="33">
        <v>1</v>
      </c>
      <c r="T17" s="33"/>
      <c r="U17" s="33">
        <v>1</v>
      </c>
      <c r="V17" s="33">
        <v>1</v>
      </c>
      <c r="W17" s="33">
        <v>1</v>
      </c>
      <c r="X17" s="33">
        <v>1</v>
      </c>
      <c r="Y17" s="33">
        <v>1</v>
      </c>
      <c r="Z17" s="33">
        <v>1</v>
      </c>
      <c r="AA17" s="33"/>
      <c r="AB17" s="33">
        <v>1</v>
      </c>
      <c r="AC17" s="33">
        <v>1</v>
      </c>
      <c r="AD17" s="33">
        <v>1</v>
      </c>
      <c r="AE17" s="33">
        <v>1</v>
      </c>
      <c r="AF17" s="33">
        <v>1</v>
      </c>
      <c r="AG17" s="33">
        <v>1</v>
      </c>
      <c r="AH17" s="33">
        <v>1</v>
      </c>
      <c r="AI17" s="33">
        <v>1</v>
      </c>
      <c r="AJ17" s="34">
        <v>1</v>
      </c>
      <c r="AK17">
        <f>SUM(A17:AJ17)</f>
        <v>33</v>
      </c>
    </row>
    <row r="19" spans="1:37" ht="18.75" customHeight="1" x14ac:dyDescent="0.35">
      <c r="A19" s="15" t="s">
        <v>134</v>
      </c>
      <c r="B19" s="16" t="s">
        <v>38</v>
      </c>
      <c r="C19" s="16" t="s">
        <v>39</v>
      </c>
      <c r="D19" s="16" t="s">
        <v>40</v>
      </c>
      <c r="E19" s="16" t="s">
        <v>41</v>
      </c>
      <c r="F19" s="16" t="s">
        <v>42</v>
      </c>
      <c r="G19" s="16" t="s">
        <v>43</v>
      </c>
      <c r="H19" s="16" t="s">
        <v>44</v>
      </c>
      <c r="I19" s="16" t="s">
        <v>143</v>
      </c>
      <c r="J19" s="16" t="s">
        <v>148</v>
      </c>
      <c r="K19" s="16" t="s">
        <v>98</v>
      </c>
      <c r="L19" s="16" t="s">
        <v>149</v>
      </c>
      <c r="M19" s="16" t="s">
        <v>45</v>
      </c>
      <c r="N19" s="16" t="s">
        <v>46</v>
      </c>
      <c r="O19" s="16" t="s">
        <v>47</v>
      </c>
      <c r="P19" s="17" t="s">
        <v>48</v>
      </c>
      <c r="Q19" s="16" t="s">
        <v>49</v>
      </c>
      <c r="R19" s="16" t="s">
        <v>50</v>
      </c>
      <c r="S19" s="16" t="s">
        <v>51</v>
      </c>
      <c r="T19" s="16" t="s">
        <v>52</v>
      </c>
      <c r="U19" s="16" t="s">
        <v>53</v>
      </c>
      <c r="V19" s="16" t="s">
        <v>54</v>
      </c>
      <c r="W19" s="16" t="s">
        <v>55</v>
      </c>
      <c r="X19" s="17" t="s">
        <v>56</v>
      </c>
      <c r="Y19" s="16" t="s">
        <v>57</v>
      </c>
      <c r="Z19" s="17" t="s">
        <v>58</v>
      </c>
      <c r="AA19" s="16" t="s">
        <v>59</v>
      </c>
      <c r="AB19" s="16" t="s">
        <v>60</v>
      </c>
      <c r="AC19" s="18" t="s">
        <v>37</v>
      </c>
      <c r="AD19" s="19" t="s">
        <v>135</v>
      </c>
      <c r="AG19" s="41" t="s">
        <v>108</v>
      </c>
      <c r="AH19" s="20" t="s">
        <v>37</v>
      </c>
      <c r="AI19" s="21" t="s">
        <v>135</v>
      </c>
    </row>
    <row r="20" spans="1:37" x14ac:dyDescent="0.35">
      <c r="A20" s="22" t="s">
        <v>131</v>
      </c>
      <c r="B20">
        <v>1</v>
      </c>
      <c r="D20">
        <v>1</v>
      </c>
      <c r="E20">
        <v>1</v>
      </c>
      <c r="F20">
        <v>1</v>
      </c>
      <c r="H20">
        <v>1</v>
      </c>
      <c r="K20">
        <v>1</v>
      </c>
      <c r="L20">
        <v>1</v>
      </c>
      <c r="M20">
        <v>1</v>
      </c>
      <c r="O20">
        <v>1</v>
      </c>
      <c r="P20">
        <v>1</v>
      </c>
      <c r="Q20">
        <v>1</v>
      </c>
      <c r="R20">
        <v>1</v>
      </c>
      <c r="T20">
        <v>1</v>
      </c>
      <c r="U20">
        <v>1</v>
      </c>
      <c r="V20">
        <v>1</v>
      </c>
      <c r="X20">
        <v>1</v>
      </c>
      <c r="Y20">
        <v>1</v>
      </c>
      <c r="AA20">
        <v>1</v>
      </c>
      <c r="AB20" s="23"/>
      <c r="AC20" s="24">
        <f t="shared" ref="AC20:AC34" si="1">SUM(B20:AB20)</f>
        <v>18</v>
      </c>
      <c r="AD20" s="38">
        <f>AC20/AC35</f>
        <v>0.81818181818181823</v>
      </c>
      <c r="AG20" s="25"/>
      <c r="AH20">
        <f t="shared" ref="AH20:AH34" si="2">SUM(AK2,AC20)</f>
        <v>42</v>
      </c>
      <c r="AI20" s="36">
        <f>AH20/SUM(AK17,AC35)</f>
        <v>0.76363636363636367</v>
      </c>
    </row>
    <row r="21" spans="1:37" x14ac:dyDescent="0.35">
      <c r="A21" s="22" t="s">
        <v>132</v>
      </c>
      <c r="D21">
        <v>1</v>
      </c>
      <c r="E21">
        <v>1</v>
      </c>
      <c r="F21">
        <v>1</v>
      </c>
      <c r="H21">
        <v>1</v>
      </c>
      <c r="I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X21">
        <v>1</v>
      </c>
      <c r="Y21">
        <v>1</v>
      </c>
      <c r="AA21">
        <v>1</v>
      </c>
      <c r="AB21" s="23"/>
      <c r="AC21" s="26">
        <f t="shared" si="1"/>
        <v>19</v>
      </c>
      <c r="AD21" s="36">
        <f>AC21/AC35</f>
        <v>0.86363636363636365</v>
      </c>
      <c r="AG21" s="25"/>
      <c r="AH21">
        <f t="shared" si="2"/>
        <v>46</v>
      </c>
      <c r="AI21" s="36">
        <f>AH21/SUM(AK17,AC35)</f>
        <v>0.83636363636363631</v>
      </c>
    </row>
    <row r="22" spans="1:37" x14ac:dyDescent="0.35">
      <c r="A22" s="22" t="s">
        <v>0</v>
      </c>
      <c r="B22">
        <v>1</v>
      </c>
      <c r="D22">
        <v>1</v>
      </c>
      <c r="E22">
        <v>1</v>
      </c>
      <c r="F22">
        <v>1</v>
      </c>
      <c r="H22">
        <v>1</v>
      </c>
      <c r="I22">
        <v>1</v>
      </c>
      <c r="K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Y22">
        <v>1</v>
      </c>
      <c r="AA22">
        <v>1</v>
      </c>
      <c r="AB22" s="23"/>
      <c r="AC22" s="26">
        <f t="shared" si="1"/>
        <v>19</v>
      </c>
      <c r="AD22" s="36">
        <f>AC22/AC35</f>
        <v>0.86363636363636365</v>
      </c>
      <c r="AG22" s="25"/>
      <c r="AH22">
        <f t="shared" si="2"/>
        <v>48</v>
      </c>
      <c r="AI22" s="36">
        <f>AH22/SUM(AK17,AC35)</f>
        <v>0.87272727272727268</v>
      </c>
    </row>
    <row r="23" spans="1:37" x14ac:dyDescent="0.35">
      <c r="A23" s="27" t="s">
        <v>1</v>
      </c>
      <c r="D23">
        <v>1</v>
      </c>
      <c r="F23">
        <v>1</v>
      </c>
      <c r="H23">
        <v>1</v>
      </c>
      <c r="P23">
        <v>1</v>
      </c>
      <c r="Q23">
        <v>1</v>
      </c>
      <c r="R23">
        <v>1</v>
      </c>
      <c r="U23">
        <v>1</v>
      </c>
      <c r="Y23">
        <v>1</v>
      </c>
      <c r="AA23">
        <v>1</v>
      </c>
      <c r="AB23" s="23"/>
      <c r="AC23" s="26">
        <f t="shared" si="1"/>
        <v>9</v>
      </c>
      <c r="AD23" s="36">
        <f>AC23/AC35</f>
        <v>0.40909090909090912</v>
      </c>
      <c r="AG23" s="25"/>
      <c r="AH23">
        <f t="shared" si="2"/>
        <v>17</v>
      </c>
      <c r="AI23" s="36">
        <f>AH23/SUM(AK17,AC35)</f>
        <v>0.30909090909090908</v>
      </c>
    </row>
    <row r="24" spans="1:37" x14ac:dyDescent="0.35">
      <c r="A24" s="27" t="s">
        <v>91</v>
      </c>
      <c r="B24">
        <v>1</v>
      </c>
      <c r="D24">
        <v>1</v>
      </c>
      <c r="E24">
        <v>1</v>
      </c>
      <c r="F24">
        <v>1</v>
      </c>
      <c r="H24">
        <v>1</v>
      </c>
      <c r="M24">
        <v>1</v>
      </c>
      <c r="N24">
        <v>1</v>
      </c>
      <c r="P24">
        <v>1</v>
      </c>
      <c r="Q24">
        <v>1</v>
      </c>
      <c r="R24">
        <v>1</v>
      </c>
      <c r="T24">
        <v>1</v>
      </c>
      <c r="U24">
        <v>1</v>
      </c>
      <c r="V24">
        <v>1</v>
      </c>
      <c r="AA24">
        <v>1</v>
      </c>
      <c r="AB24" s="23"/>
      <c r="AC24" s="26">
        <f t="shared" si="1"/>
        <v>14</v>
      </c>
      <c r="AD24" s="36">
        <f>AC24/AC35</f>
        <v>0.63636363636363635</v>
      </c>
      <c r="AG24" s="25"/>
      <c r="AH24">
        <f t="shared" si="2"/>
        <v>33</v>
      </c>
      <c r="AI24" s="36">
        <f>AH24/SUM(AK17,AC35)</f>
        <v>0.6</v>
      </c>
    </row>
    <row r="25" spans="1:37" x14ac:dyDescent="0.35">
      <c r="A25" s="22" t="s">
        <v>2</v>
      </c>
      <c r="B25">
        <v>1</v>
      </c>
      <c r="D25">
        <v>1</v>
      </c>
      <c r="E25">
        <v>1</v>
      </c>
      <c r="H25">
        <v>1</v>
      </c>
      <c r="J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U25">
        <v>1</v>
      </c>
      <c r="V25">
        <v>1</v>
      </c>
      <c r="X25">
        <v>1</v>
      </c>
      <c r="Y25">
        <v>1</v>
      </c>
      <c r="AA25">
        <v>1</v>
      </c>
      <c r="AB25" s="23"/>
      <c r="AC25" s="26">
        <f t="shared" si="1"/>
        <v>17</v>
      </c>
      <c r="AD25" s="36">
        <f>AC25/AC35</f>
        <v>0.77272727272727271</v>
      </c>
      <c r="AG25" s="25"/>
      <c r="AH25">
        <f t="shared" si="2"/>
        <v>36</v>
      </c>
      <c r="AI25" s="36">
        <f>AH25/SUM(AK17,AC35)</f>
        <v>0.65454545454545454</v>
      </c>
    </row>
    <row r="26" spans="1:37" x14ac:dyDescent="0.35">
      <c r="A26" s="22" t="s">
        <v>101</v>
      </c>
      <c r="B26">
        <v>1</v>
      </c>
      <c r="D26">
        <v>1</v>
      </c>
      <c r="E26">
        <v>1</v>
      </c>
      <c r="J26">
        <v>1</v>
      </c>
      <c r="L26">
        <v>1</v>
      </c>
      <c r="M26">
        <v>1</v>
      </c>
      <c r="O26">
        <v>1</v>
      </c>
      <c r="P26">
        <v>1</v>
      </c>
      <c r="Q26">
        <v>1</v>
      </c>
      <c r="S26">
        <v>1</v>
      </c>
      <c r="T26">
        <v>1</v>
      </c>
      <c r="U26">
        <v>1</v>
      </c>
      <c r="V26">
        <v>1</v>
      </c>
      <c r="Y26">
        <v>1</v>
      </c>
      <c r="AB26" s="23"/>
      <c r="AC26" s="26">
        <f t="shared" si="1"/>
        <v>14</v>
      </c>
      <c r="AD26" s="36">
        <f>AC26/AC35</f>
        <v>0.63636363636363635</v>
      </c>
      <c r="AG26" s="25"/>
      <c r="AH26">
        <f t="shared" si="2"/>
        <v>29</v>
      </c>
      <c r="AI26" s="36">
        <f>AH26/SUM(AK17,AC35)</f>
        <v>0.52727272727272723</v>
      </c>
    </row>
    <row r="27" spans="1:37" x14ac:dyDescent="0.35">
      <c r="A27" s="22" t="s">
        <v>3</v>
      </c>
      <c r="B27">
        <v>1</v>
      </c>
      <c r="D27">
        <v>1</v>
      </c>
      <c r="F27">
        <v>1</v>
      </c>
      <c r="H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V27">
        <v>1</v>
      </c>
      <c r="X27">
        <v>1</v>
      </c>
      <c r="Y27">
        <v>1</v>
      </c>
      <c r="AA27">
        <v>1</v>
      </c>
      <c r="AB27" s="23"/>
      <c r="AC27" s="26">
        <f t="shared" si="1"/>
        <v>16</v>
      </c>
      <c r="AD27" s="36">
        <f>AC27/AC35</f>
        <v>0.72727272727272729</v>
      </c>
      <c r="AG27" s="25"/>
      <c r="AH27">
        <f t="shared" si="2"/>
        <v>35</v>
      </c>
      <c r="AI27" s="36">
        <f>AH27/SUM(AK17,AC35)</f>
        <v>0.63636363636363635</v>
      </c>
    </row>
    <row r="28" spans="1:37" x14ac:dyDescent="0.35">
      <c r="A28" s="22" t="s">
        <v>4</v>
      </c>
      <c r="D28">
        <v>1</v>
      </c>
      <c r="H28">
        <v>1</v>
      </c>
      <c r="L28">
        <v>1</v>
      </c>
      <c r="M28">
        <v>1</v>
      </c>
      <c r="R28">
        <v>1</v>
      </c>
      <c r="AA28">
        <v>1</v>
      </c>
      <c r="AB28" s="23"/>
      <c r="AC28" s="26">
        <f t="shared" si="1"/>
        <v>6</v>
      </c>
      <c r="AD28" s="36">
        <f>AC28/AC35</f>
        <v>0.27272727272727271</v>
      </c>
      <c r="AG28" s="25"/>
      <c r="AH28">
        <f t="shared" si="2"/>
        <v>21</v>
      </c>
      <c r="AI28" s="36">
        <f>AH28/SUM(AK17,AC35)</f>
        <v>0.38181818181818183</v>
      </c>
    </row>
    <row r="29" spans="1:37" x14ac:dyDescent="0.35">
      <c r="A29" s="22" t="s">
        <v>5</v>
      </c>
      <c r="F29">
        <v>1</v>
      </c>
      <c r="L29">
        <v>1</v>
      </c>
      <c r="R29">
        <v>1</v>
      </c>
      <c r="AB29" s="23"/>
      <c r="AC29" s="26">
        <f t="shared" si="1"/>
        <v>3</v>
      </c>
      <c r="AD29" s="36">
        <f>AC29/AC35</f>
        <v>0.13636363636363635</v>
      </c>
      <c r="AG29" s="25"/>
      <c r="AH29">
        <f t="shared" si="2"/>
        <v>7</v>
      </c>
      <c r="AI29" s="36">
        <f>AH29/SUM(AK17,AC35)</f>
        <v>0.12727272727272726</v>
      </c>
    </row>
    <row r="30" spans="1:37" x14ac:dyDescent="0.35">
      <c r="A30" s="10" t="s">
        <v>6</v>
      </c>
      <c r="B30" t="s">
        <v>104</v>
      </c>
      <c r="D30">
        <v>1</v>
      </c>
      <c r="E30">
        <v>1</v>
      </c>
      <c r="F30">
        <v>1</v>
      </c>
      <c r="H30">
        <v>1</v>
      </c>
      <c r="J30">
        <v>1</v>
      </c>
      <c r="L30">
        <v>1</v>
      </c>
      <c r="N30">
        <v>1</v>
      </c>
      <c r="P30">
        <v>1</v>
      </c>
      <c r="S30">
        <v>1</v>
      </c>
      <c r="U30">
        <v>1</v>
      </c>
      <c r="V30">
        <v>1</v>
      </c>
      <c r="Y30">
        <v>1</v>
      </c>
      <c r="AA30">
        <v>1</v>
      </c>
      <c r="AB30" s="23"/>
      <c r="AC30" s="26">
        <f t="shared" si="1"/>
        <v>13</v>
      </c>
      <c r="AD30" s="36">
        <f>AC30/AC35</f>
        <v>0.59090909090909094</v>
      </c>
      <c r="AG30" s="25"/>
      <c r="AH30">
        <f t="shared" si="2"/>
        <v>41</v>
      </c>
      <c r="AI30" s="36">
        <f>AH30/SUM(AK17,AC35)</f>
        <v>0.74545454545454548</v>
      </c>
    </row>
    <row r="31" spans="1:37" x14ac:dyDescent="0.35">
      <c r="A31" s="22" t="s">
        <v>7</v>
      </c>
      <c r="D31">
        <v>1</v>
      </c>
      <c r="F31">
        <v>1</v>
      </c>
      <c r="H31">
        <v>1</v>
      </c>
      <c r="I31">
        <v>1</v>
      </c>
      <c r="L31">
        <v>1</v>
      </c>
      <c r="M31">
        <v>1</v>
      </c>
      <c r="N31">
        <v>1</v>
      </c>
      <c r="P31">
        <v>1</v>
      </c>
      <c r="R31">
        <v>1</v>
      </c>
      <c r="S31">
        <v>1</v>
      </c>
      <c r="U31">
        <v>1</v>
      </c>
      <c r="V31">
        <v>1</v>
      </c>
      <c r="X31">
        <v>1</v>
      </c>
      <c r="Y31">
        <v>1</v>
      </c>
      <c r="AA31">
        <v>1</v>
      </c>
      <c r="AB31" s="23"/>
      <c r="AC31" s="26">
        <f t="shared" si="1"/>
        <v>15</v>
      </c>
      <c r="AD31" s="36">
        <f>AC31/AC35</f>
        <v>0.68181818181818177</v>
      </c>
      <c r="AG31" s="25"/>
      <c r="AH31">
        <f t="shared" si="2"/>
        <v>36</v>
      </c>
      <c r="AI31" s="36">
        <f>AH31/SUM(AK17,AC35)</f>
        <v>0.65454545454545454</v>
      </c>
    </row>
    <row r="32" spans="1:37" x14ac:dyDescent="0.35">
      <c r="A32" s="22" t="s">
        <v>8</v>
      </c>
      <c r="B32">
        <v>1</v>
      </c>
      <c r="E32">
        <v>1</v>
      </c>
      <c r="H32">
        <v>1</v>
      </c>
      <c r="I32">
        <v>1</v>
      </c>
      <c r="K32">
        <v>1</v>
      </c>
      <c r="M32">
        <v>1</v>
      </c>
      <c r="N32">
        <v>1</v>
      </c>
      <c r="R32">
        <v>1</v>
      </c>
      <c r="S32">
        <v>1</v>
      </c>
      <c r="U32">
        <v>1</v>
      </c>
      <c r="V32">
        <v>1</v>
      </c>
      <c r="Y32">
        <v>1</v>
      </c>
      <c r="AA32">
        <v>1</v>
      </c>
      <c r="AB32" s="23"/>
      <c r="AC32" s="26">
        <f t="shared" si="1"/>
        <v>13</v>
      </c>
      <c r="AD32" s="36">
        <f>AC32/AC35</f>
        <v>0.59090909090909094</v>
      </c>
      <c r="AG32" s="25"/>
      <c r="AH32">
        <f t="shared" si="2"/>
        <v>23</v>
      </c>
      <c r="AI32" s="36">
        <f>AH32/SUM(AK17,AC35)</f>
        <v>0.41818181818181815</v>
      </c>
    </row>
    <row r="33" spans="1:35" x14ac:dyDescent="0.35">
      <c r="A33" s="22" t="s">
        <v>9</v>
      </c>
      <c r="F33">
        <v>1</v>
      </c>
      <c r="H33">
        <v>1</v>
      </c>
      <c r="I33">
        <v>1</v>
      </c>
      <c r="J33">
        <v>1</v>
      </c>
      <c r="L33">
        <v>1</v>
      </c>
      <c r="N33">
        <v>1</v>
      </c>
      <c r="R33">
        <v>1</v>
      </c>
      <c r="U33">
        <v>1</v>
      </c>
      <c r="Y33">
        <v>1</v>
      </c>
      <c r="AB33" s="23"/>
      <c r="AC33" s="26">
        <f t="shared" si="1"/>
        <v>9</v>
      </c>
      <c r="AD33" s="36">
        <f>AC33/AC35</f>
        <v>0.40909090909090912</v>
      </c>
      <c r="AG33" s="25"/>
      <c r="AH33">
        <f t="shared" si="2"/>
        <v>31</v>
      </c>
      <c r="AI33" s="36">
        <f>AH33/SUM(AK17,AC35)</f>
        <v>0.5636363636363636</v>
      </c>
    </row>
    <row r="34" spans="1:35" x14ac:dyDescent="0.35">
      <c r="A34" s="10" t="s">
        <v>36</v>
      </c>
      <c r="B34" s="28"/>
      <c r="C34" s="28"/>
      <c r="D34" s="28"/>
      <c r="E34" s="28"/>
      <c r="F34" s="28"/>
      <c r="G34" s="28"/>
      <c r="H34" s="28">
        <v>1</v>
      </c>
      <c r="I34" s="28">
        <v>1</v>
      </c>
      <c r="J34" s="28"/>
      <c r="K34" s="28"/>
      <c r="L34" s="28"/>
      <c r="M34" s="28">
        <v>1</v>
      </c>
      <c r="N34" s="28"/>
      <c r="O34" s="28"/>
      <c r="P34" s="28"/>
      <c r="Q34" s="28">
        <v>1</v>
      </c>
      <c r="R34" s="28"/>
      <c r="S34" s="28"/>
      <c r="T34" s="28"/>
      <c r="U34" s="28"/>
      <c r="V34" s="28"/>
      <c r="W34" s="28"/>
      <c r="X34" s="28"/>
      <c r="Y34" s="28"/>
      <c r="Z34" s="28"/>
      <c r="AA34" s="28">
        <v>1</v>
      </c>
      <c r="AB34" s="29"/>
      <c r="AC34" s="30">
        <f t="shared" si="1"/>
        <v>5</v>
      </c>
      <c r="AD34" s="37">
        <f>AC34/AC35</f>
        <v>0.22727272727272727</v>
      </c>
      <c r="AG34" s="31"/>
      <c r="AH34" s="28">
        <f t="shared" si="2"/>
        <v>23</v>
      </c>
      <c r="AI34" s="37">
        <f>AH34/SUM(AK17,AC35)</f>
        <v>0.41818181818181815</v>
      </c>
    </row>
    <row r="35" spans="1:35" x14ac:dyDescent="0.35">
      <c r="A35" s="22" t="s">
        <v>114</v>
      </c>
      <c r="B35" s="32">
        <v>1</v>
      </c>
      <c r="C35" s="33"/>
      <c r="D35" s="33">
        <v>1</v>
      </c>
      <c r="E35" s="33">
        <v>1</v>
      </c>
      <c r="F35" s="33">
        <v>1</v>
      </c>
      <c r="G35" s="33"/>
      <c r="H35" s="33">
        <v>1</v>
      </c>
      <c r="I35" s="33">
        <v>1</v>
      </c>
      <c r="J35" s="33">
        <v>1</v>
      </c>
      <c r="K35" s="33">
        <v>1</v>
      </c>
      <c r="L35" s="33">
        <v>1</v>
      </c>
      <c r="M35" s="33">
        <v>1</v>
      </c>
      <c r="N35" s="33">
        <v>1</v>
      </c>
      <c r="O35" s="33">
        <v>1</v>
      </c>
      <c r="P35" s="33">
        <v>1</v>
      </c>
      <c r="Q35" s="33">
        <v>1</v>
      </c>
      <c r="R35" s="33">
        <v>1</v>
      </c>
      <c r="S35" s="33">
        <v>1</v>
      </c>
      <c r="T35" s="33">
        <v>1</v>
      </c>
      <c r="U35" s="33">
        <v>1</v>
      </c>
      <c r="V35" s="33">
        <v>1</v>
      </c>
      <c r="W35" s="33"/>
      <c r="X35" s="33">
        <v>1</v>
      </c>
      <c r="Y35" s="33">
        <v>1</v>
      </c>
      <c r="Z35" s="33"/>
      <c r="AA35" s="33">
        <v>1</v>
      </c>
      <c r="AB35" s="34"/>
      <c r="AC35" s="35">
        <f>SUM(B35:AB35)</f>
        <v>22</v>
      </c>
    </row>
    <row r="37" spans="1:35" x14ac:dyDescent="0.35">
      <c r="B37" t="s">
        <v>106</v>
      </c>
      <c r="C37" t="s">
        <v>107</v>
      </c>
      <c r="D37" t="s">
        <v>115</v>
      </c>
      <c r="E37" t="s">
        <v>104</v>
      </c>
    </row>
    <row r="38" spans="1:35" x14ac:dyDescent="0.35">
      <c r="A38" s="22" t="s">
        <v>5</v>
      </c>
      <c r="B38" s="9">
        <v>0.12121212121212122</v>
      </c>
      <c r="C38" s="9">
        <v>0.13636363636363635</v>
      </c>
      <c r="D38" s="9">
        <v>0.12727272727272726</v>
      </c>
    </row>
    <row r="39" spans="1:35" x14ac:dyDescent="0.35">
      <c r="A39" s="27" t="s">
        <v>1</v>
      </c>
      <c r="B39" s="9">
        <v>0.24242424242424243</v>
      </c>
      <c r="C39" s="9">
        <v>0.40909090909090912</v>
      </c>
      <c r="D39" s="9">
        <v>0.30909090909090908</v>
      </c>
    </row>
    <row r="40" spans="1:35" x14ac:dyDescent="0.35">
      <c r="A40" s="22" t="s">
        <v>4</v>
      </c>
      <c r="B40" s="9">
        <v>0.45454545454545453</v>
      </c>
      <c r="C40" s="9">
        <v>0.27272727272727271</v>
      </c>
      <c r="D40" s="9">
        <v>0.38181818181818183</v>
      </c>
    </row>
    <row r="41" spans="1:35" x14ac:dyDescent="0.35">
      <c r="A41" s="22" t="s">
        <v>8</v>
      </c>
      <c r="B41" s="9">
        <v>0.30303030303030304</v>
      </c>
      <c r="C41" s="9">
        <v>0.59090909090909094</v>
      </c>
      <c r="D41" s="9">
        <v>0.41818181818181815</v>
      </c>
    </row>
    <row r="42" spans="1:35" x14ac:dyDescent="0.35">
      <c r="A42" s="10" t="s">
        <v>36</v>
      </c>
      <c r="B42" s="9">
        <v>0.54545454545454541</v>
      </c>
      <c r="C42" s="9">
        <v>0.22727272727272727</v>
      </c>
      <c r="D42" s="9">
        <v>0.41818181818181815</v>
      </c>
    </row>
    <row r="43" spans="1:35" x14ac:dyDescent="0.35">
      <c r="A43" s="22" t="s">
        <v>167</v>
      </c>
      <c r="B43" s="9">
        <v>0.45454545454545453</v>
      </c>
      <c r="C43" s="9">
        <v>0.63636363636363635</v>
      </c>
      <c r="D43" s="9">
        <v>0.52727272727272723</v>
      </c>
    </row>
    <row r="44" spans="1:35" x14ac:dyDescent="0.35">
      <c r="A44" s="22" t="s">
        <v>9</v>
      </c>
      <c r="B44" s="9">
        <v>0.66666666666666663</v>
      </c>
      <c r="C44" s="9">
        <v>0.40909090909090912</v>
      </c>
      <c r="D44" s="9">
        <v>0.5636363636363636</v>
      </c>
    </row>
    <row r="45" spans="1:35" x14ac:dyDescent="0.35">
      <c r="A45" s="27" t="s">
        <v>91</v>
      </c>
      <c r="B45" s="9">
        <v>0.5757575757575758</v>
      </c>
      <c r="C45" s="9">
        <v>0.63636363636363635</v>
      </c>
      <c r="D45" s="9">
        <v>0.6</v>
      </c>
    </row>
    <row r="46" spans="1:35" x14ac:dyDescent="0.35">
      <c r="A46" s="22" t="s">
        <v>3</v>
      </c>
      <c r="B46" s="9">
        <v>0.5757575757575758</v>
      </c>
      <c r="C46" s="9">
        <v>0.72727272727272729</v>
      </c>
      <c r="D46" s="9">
        <v>0.63636363636363635</v>
      </c>
    </row>
    <row r="47" spans="1:35" x14ac:dyDescent="0.35">
      <c r="A47" s="22" t="s">
        <v>2</v>
      </c>
      <c r="B47" s="9">
        <v>0.5757575757575758</v>
      </c>
      <c r="C47" s="9">
        <v>0.77272727272727271</v>
      </c>
      <c r="D47" s="9">
        <v>0.65454545454545454</v>
      </c>
    </row>
    <row r="48" spans="1:35" x14ac:dyDescent="0.35">
      <c r="A48" s="22" t="s">
        <v>7</v>
      </c>
      <c r="B48" s="9">
        <v>0.63636363636363635</v>
      </c>
      <c r="C48" s="9">
        <v>0.68181818181818177</v>
      </c>
      <c r="D48" s="9">
        <v>0.65454545454545454</v>
      </c>
    </row>
    <row r="49" spans="1:23" x14ac:dyDescent="0.35">
      <c r="A49" s="10" t="s">
        <v>166</v>
      </c>
      <c r="B49" s="9">
        <v>0.84848484848484851</v>
      </c>
      <c r="C49" s="9">
        <v>0.59090909090909094</v>
      </c>
      <c r="D49" s="9">
        <v>0.74545454545454548</v>
      </c>
    </row>
    <row r="50" spans="1:23" x14ac:dyDescent="0.35">
      <c r="A50" s="22" t="s">
        <v>137</v>
      </c>
      <c r="B50" s="9">
        <v>0.72727272727272729</v>
      </c>
      <c r="C50" s="9">
        <v>0.81818181818181823</v>
      </c>
      <c r="D50" s="9">
        <v>0.76363636363636367</v>
      </c>
    </row>
    <row r="51" spans="1:23" x14ac:dyDescent="0.35">
      <c r="A51" s="22" t="s">
        <v>138</v>
      </c>
      <c r="B51" s="9">
        <v>0.81818181818181823</v>
      </c>
      <c r="C51" s="9">
        <v>0.86363636363636365</v>
      </c>
      <c r="D51" s="9">
        <v>0.83636363636363631</v>
      </c>
    </row>
    <row r="52" spans="1:23" x14ac:dyDescent="0.35">
      <c r="A52" s="22" t="s">
        <v>0</v>
      </c>
      <c r="B52" s="9">
        <v>0.87878787878787878</v>
      </c>
      <c r="C52" s="9">
        <v>0.86363636363636365</v>
      </c>
      <c r="D52" s="9">
        <v>0.87272727272727268</v>
      </c>
    </row>
    <row r="60" spans="1:23" x14ac:dyDescent="0.35">
      <c r="W60" t="s">
        <v>136</v>
      </c>
    </row>
  </sheetData>
  <sortState xmlns:xlrd2="http://schemas.microsoft.com/office/spreadsheetml/2017/richdata2" ref="A38:D52">
    <sortCondition ref="D38:D52"/>
  </sortState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38"/>
  <sheetViews>
    <sheetView topLeftCell="A24" zoomScale="80" zoomScaleNormal="80" workbookViewId="0">
      <selection activeCell="G34" sqref="G34"/>
    </sheetView>
  </sheetViews>
  <sheetFormatPr defaultRowHeight="14.5" x14ac:dyDescent="0.35"/>
  <cols>
    <col min="1" max="1" width="36.1796875" customWidth="1"/>
    <col min="2" max="7" width="5.7265625" customWidth="1"/>
    <col min="8" max="8" width="6.1796875" customWidth="1"/>
    <col min="9" max="11" width="5.7265625" customWidth="1"/>
    <col min="12" max="12" width="6" customWidth="1"/>
    <col min="13" max="24" width="5.7265625" customWidth="1"/>
    <col min="25" max="25" width="6.26953125" customWidth="1"/>
    <col min="26" max="26" width="6.1796875" customWidth="1"/>
    <col min="27" max="29" width="5.7265625" customWidth="1"/>
    <col min="30" max="30" width="6.7265625" bestFit="1" customWidth="1"/>
    <col min="31" max="32" width="6.453125" customWidth="1"/>
    <col min="33" max="37" width="5.7265625" customWidth="1"/>
    <col min="38" max="38" width="6.453125" customWidth="1"/>
  </cols>
  <sheetData>
    <row r="1" spans="1:38" ht="18" customHeight="1" x14ac:dyDescent="0.35">
      <c r="A1" s="15" t="s">
        <v>64</v>
      </c>
      <c r="B1" s="16" t="s">
        <v>10</v>
      </c>
      <c r="C1" s="16" t="s">
        <v>142</v>
      </c>
      <c r="D1" s="16" t="s">
        <v>96</v>
      </c>
      <c r="E1" s="16" t="s">
        <v>11</v>
      </c>
      <c r="F1" s="16" t="s">
        <v>139</v>
      </c>
      <c r="G1" s="16" t="s">
        <v>140</v>
      </c>
      <c r="H1" s="16" t="s">
        <v>141</v>
      </c>
      <c r="I1" s="16" t="s">
        <v>12</v>
      </c>
      <c r="J1" s="16" t="s">
        <v>13</v>
      </c>
      <c r="K1" s="16" t="s">
        <v>14</v>
      </c>
      <c r="L1" s="16" t="s">
        <v>15</v>
      </c>
      <c r="M1" s="16" t="s">
        <v>16</v>
      </c>
      <c r="N1" s="16" t="s">
        <v>17</v>
      </c>
      <c r="O1" s="16" t="s">
        <v>18</v>
      </c>
      <c r="P1" s="16" t="s">
        <v>19</v>
      </c>
      <c r="Q1" s="17" t="s">
        <v>20</v>
      </c>
      <c r="R1" s="16" t="s">
        <v>21</v>
      </c>
      <c r="S1" s="16" t="s">
        <v>22</v>
      </c>
      <c r="T1" s="16" t="s">
        <v>23</v>
      </c>
      <c r="U1" s="16" t="s">
        <v>24</v>
      </c>
      <c r="V1" s="16" t="s">
        <v>25</v>
      </c>
      <c r="W1" s="16" t="s">
        <v>26</v>
      </c>
      <c r="X1" s="16" t="s">
        <v>97</v>
      </c>
      <c r="Y1" s="16" t="s">
        <v>145</v>
      </c>
      <c r="Z1" s="17" t="s">
        <v>27</v>
      </c>
      <c r="AA1" s="16" t="s">
        <v>28</v>
      </c>
      <c r="AB1" s="17" t="s">
        <v>29</v>
      </c>
      <c r="AC1" s="16" t="s">
        <v>30</v>
      </c>
      <c r="AD1" s="16" t="s">
        <v>146</v>
      </c>
      <c r="AE1" s="16" t="s">
        <v>147</v>
      </c>
      <c r="AF1" s="17" t="s">
        <v>31</v>
      </c>
      <c r="AG1" s="16" t="s">
        <v>32</v>
      </c>
      <c r="AH1" s="16" t="s">
        <v>33</v>
      </c>
      <c r="AI1" s="16" t="s">
        <v>34</v>
      </c>
      <c r="AJ1" s="16" t="s">
        <v>35</v>
      </c>
      <c r="AK1" s="4" t="s">
        <v>37</v>
      </c>
      <c r="AL1" s="67" t="s">
        <v>135</v>
      </c>
    </row>
    <row r="2" spans="1:38" ht="29" x14ac:dyDescent="0.35">
      <c r="A2" s="44" t="s">
        <v>61</v>
      </c>
      <c r="D2">
        <v>1</v>
      </c>
      <c r="E2">
        <v>1</v>
      </c>
      <c r="I2">
        <v>1</v>
      </c>
      <c r="J2">
        <v>1</v>
      </c>
      <c r="K2">
        <v>1</v>
      </c>
      <c r="L2">
        <v>1</v>
      </c>
      <c r="N2">
        <v>1</v>
      </c>
      <c r="R2">
        <v>1</v>
      </c>
      <c r="S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 s="46">
        <v>1</v>
      </c>
      <c r="AK2">
        <f t="shared" ref="AK2:AK12" si="0">SUM(B2:AJ2)</f>
        <v>24</v>
      </c>
      <c r="AL2">
        <f>AK2/AK12</f>
        <v>0.72727272727272729</v>
      </c>
    </row>
    <row r="3" spans="1:38" ht="29" x14ac:dyDescent="0.35">
      <c r="A3" s="18" t="s">
        <v>62</v>
      </c>
      <c r="B3">
        <v>1</v>
      </c>
      <c r="C3">
        <v>1</v>
      </c>
      <c r="D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P3">
        <v>1</v>
      </c>
      <c r="Q3">
        <v>1</v>
      </c>
      <c r="R3">
        <v>1</v>
      </c>
      <c r="S3">
        <v>1</v>
      </c>
      <c r="U3">
        <v>1</v>
      </c>
      <c r="W3">
        <v>1</v>
      </c>
      <c r="X3">
        <v>1</v>
      </c>
      <c r="Y3">
        <v>1</v>
      </c>
      <c r="Z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 s="23">
        <v>1</v>
      </c>
      <c r="AK3">
        <f t="shared" si="0"/>
        <v>30</v>
      </c>
      <c r="AL3">
        <f>AK3/AK12</f>
        <v>0.90909090909090906</v>
      </c>
    </row>
    <row r="4" spans="1:38" ht="29" x14ac:dyDescent="0.35">
      <c r="A4" s="18" t="s">
        <v>63</v>
      </c>
      <c r="C4">
        <v>1</v>
      </c>
      <c r="D4">
        <v>1</v>
      </c>
      <c r="G4">
        <v>1</v>
      </c>
      <c r="H4">
        <v>1</v>
      </c>
      <c r="I4">
        <v>1</v>
      </c>
      <c r="J4">
        <v>1</v>
      </c>
      <c r="K4">
        <v>1</v>
      </c>
      <c r="P4">
        <v>1</v>
      </c>
      <c r="R4">
        <v>1</v>
      </c>
      <c r="Y4">
        <v>1</v>
      </c>
      <c r="Z4">
        <v>1</v>
      </c>
      <c r="AE4">
        <v>1</v>
      </c>
      <c r="AI4">
        <v>1</v>
      </c>
      <c r="AJ4" s="23"/>
      <c r="AK4">
        <f t="shared" si="0"/>
        <v>13</v>
      </c>
      <c r="AL4" s="9">
        <f>AK4/AK12</f>
        <v>0.39393939393939392</v>
      </c>
    </row>
    <row r="5" spans="1:38" ht="29" x14ac:dyDescent="0.35">
      <c r="A5" s="44" t="s">
        <v>65</v>
      </c>
      <c r="J5">
        <v>1</v>
      </c>
      <c r="O5">
        <v>1</v>
      </c>
      <c r="V5">
        <v>1</v>
      </c>
      <c r="Y5">
        <v>1</v>
      </c>
      <c r="AE5">
        <v>1</v>
      </c>
      <c r="AI5">
        <v>1</v>
      </c>
      <c r="AJ5" s="23"/>
      <c r="AK5">
        <f t="shared" si="0"/>
        <v>6</v>
      </c>
      <c r="AL5" s="9">
        <f>AK5/AK12</f>
        <v>0.18181818181818182</v>
      </c>
    </row>
    <row r="6" spans="1:38" ht="29" x14ac:dyDescent="0.35">
      <c r="A6" s="18" t="s">
        <v>66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 s="23">
        <v>1</v>
      </c>
      <c r="AK6">
        <f t="shared" si="0"/>
        <v>33</v>
      </c>
      <c r="AL6" s="9">
        <f>AK6/AK12</f>
        <v>1</v>
      </c>
    </row>
    <row r="7" spans="1:38" ht="29" x14ac:dyDescent="0.35">
      <c r="A7" s="18" t="s">
        <v>67</v>
      </c>
      <c r="B7">
        <v>1</v>
      </c>
      <c r="G7">
        <v>1</v>
      </c>
      <c r="I7">
        <v>1</v>
      </c>
      <c r="K7">
        <v>1</v>
      </c>
      <c r="L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B7">
        <v>1</v>
      </c>
      <c r="AC7">
        <v>1</v>
      </c>
      <c r="AF7">
        <v>1</v>
      </c>
      <c r="AH7">
        <v>1</v>
      </c>
      <c r="AI7">
        <v>1</v>
      </c>
      <c r="AJ7" s="23">
        <v>1</v>
      </c>
      <c r="AK7">
        <f t="shared" si="0"/>
        <v>23</v>
      </c>
      <c r="AL7" s="9">
        <f>AK7/AK12</f>
        <v>0.69696969696969702</v>
      </c>
    </row>
    <row r="8" spans="1:38" ht="29" x14ac:dyDescent="0.35">
      <c r="A8" s="18" t="s">
        <v>68</v>
      </c>
      <c r="E8">
        <v>1</v>
      </c>
      <c r="F8">
        <v>1</v>
      </c>
      <c r="H8">
        <v>1</v>
      </c>
      <c r="I8">
        <v>1</v>
      </c>
      <c r="K8">
        <v>1</v>
      </c>
      <c r="L8">
        <v>1</v>
      </c>
      <c r="P8">
        <v>1</v>
      </c>
      <c r="Q8">
        <v>1</v>
      </c>
      <c r="R8">
        <v>1</v>
      </c>
      <c r="S8">
        <v>1</v>
      </c>
      <c r="U8">
        <v>1</v>
      </c>
      <c r="V8">
        <v>1</v>
      </c>
      <c r="X8">
        <v>1</v>
      </c>
      <c r="Y8">
        <v>1</v>
      </c>
      <c r="AB8">
        <v>1</v>
      </c>
      <c r="AC8">
        <v>1</v>
      </c>
      <c r="AE8">
        <v>1</v>
      </c>
      <c r="AF8">
        <v>1</v>
      </c>
      <c r="AG8">
        <v>1</v>
      </c>
      <c r="AH8">
        <v>1</v>
      </c>
      <c r="AI8">
        <v>1</v>
      </c>
      <c r="AJ8" s="23">
        <v>1</v>
      </c>
      <c r="AK8">
        <f t="shared" si="0"/>
        <v>22</v>
      </c>
      <c r="AL8" s="9">
        <f>AK8/AK12</f>
        <v>0.66666666666666663</v>
      </c>
    </row>
    <row r="9" spans="1:38" ht="29" x14ac:dyDescent="0.35">
      <c r="A9" s="18" t="s">
        <v>69</v>
      </c>
      <c r="D9">
        <v>1</v>
      </c>
      <c r="F9">
        <v>1</v>
      </c>
      <c r="G9">
        <v>1</v>
      </c>
      <c r="H9">
        <v>1</v>
      </c>
      <c r="I9">
        <v>1</v>
      </c>
      <c r="K9">
        <v>1</v>
      </c>
      <c r="L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U9">
        <v>1</v>
      </c>
      <c r="X9">
        <v>1</v>
      </c>
      <c r="Y9">
        <v>1</v>
      </c>
      <c r="AC9">
        <v>1</v>
      </c>
      <c r="AE9">
        <v>1</v>
      </c>
      <c r="AF9">
        <v>1</v>
      </c>
      <c r="AG9">
        <v>1</v>
      </c>
      <c r="AH9">
        <v>1</v>
      </c>
      <c r="AI9">
        <v>1</v>
      </c>
      <c r="AJ9" s="23">
        <v>1</v>
      </c>
      <c r="AK9">
        <f t="shared" si="0"/>
        <v>23</v>
      </c>
      <c r="AL9" s="9">
        <f>AK9/AK12</f>
        <v>0.69696969696969702</v>
      </c>
    </row>
    <row r="10" spans="1:38" ht="29" x14ac:dyDescent="0.35">
      <c r="A10" s="18" t="s">
        <v>70</v>
      </c>
      <c r="B10">
        <v>1</v>
      </c>
      <c r="C10">
        <v>1</v>
      </c>
      <c r="D10">
        <v>1</v>
      </c>
      <c r="E10">
        <v>1</v>
      </c>
      <c r="G10">
        <v>1</v>
      </c>
      <c r="H10">
        <v>1</v>
      </c>
      <c r="I10">
        <v>1</v>
      </c>
      <c r="K10">
        <v>1</v>
      </c>
      <c r="L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 s="23">
        <v>1</v>
      </c>
      <c r="AK10">
        <f t="shared" si="0"/>
        <v>30</v>
      </c>
      <c r="AL10" s="9">
        <f>AK10/AK12</f>
        <v>0.90909090909090906</v>
      </c>
    </row>
    <row r="11" spans="1:38" ht="29" x14ac:dyDescent="0.35">
      <c r="A11" s="18" t="s">
        <v>92</v>
      </c>
      <c r="G11">
        <v>1</v>
      </c>
      <c r="H11">
        <v>1</v>
      </c>
      <c r="M11">
        <v>1</v>
      </c>
      <c r="O11">
        <v>1</v>
      </c>
      <c r="W11">
        <v>1</v>
      </c>
      <c r="X11">
        <v>1</v>
      </c>
      <c r="AC11">
        <v>1</v>
      </c>
      <c r="AF11">
        <v>1</v>
      </c>
      <c r="AJ11" s="29"/>
      <c r="AK11">
        <f t="shared" si="0"/>
        <v>8</v>
      </c>
      <c r="AL11" s="9">
        <f>AK11/AK12</f>
        <v>0.24242424242424243</v>
      </c>
    </row>
    <row r="12" spans="1:38" x14ac:dyDescent="0.35">
      <c r="A12" s="64" t="s">
        <v>114</v>
      </c>
      <c r="B12" s="41">
        <v>1</v>
      </c>
      <c r="C12" s="20">
        <v>1</v>
      </c>
      <c r="D12" s="20">
        <v>1</v>
      </c>
      <c r="E12" s="20">
        <v>1</v>
      </c>
      <c r="F12" s="20">
        <v>1</v>
      </c>
      <c r="G12" s="20">
        <v>1</v>
      </c>
      <c r="H12" s="20">
        <v>1</v>
      </c>
      <c r="I12" s="20">
        <v>1</v>
      </c>
      <c r="J12" s="20">
        <v>1</v>
      </c>
      <c r="K12" s="20">
        <v>1</v>
      </c>
      <c r="L12" s="20">
        <v>1</v>
      </c>
      <c r="M12" s="20">
        <v>1</v>
      </c>
      <c r="N12" s="20">
        <v>1</v>
      </c>
      <c r="O12" s="20">
        <v>1</v>
      </c>
      <c r="P12" s="20">
        <v>1</v>
      </c>
      <c r="Q12" s="20">
        <v>1</v>
      </c>
      <c r="R12" s="20">
        <v>1</v>
      </c>
      <c r="S12" s="20">
        <v>1</v>
      </c>
      <c r="T12" s="20"/>
      <c r="U12" s="20">
        <v>1</v>
      </c>
      <c r="V12" s="20">
        <v>1</v>
      </c>
      <c r="W12" s="20">
        <v>1</v>
      </c>
      <c r="X12" s="20">
        <v>1</v>
      </c>
      <c r="Y12" s="20">
        <v>1</v>
      </c>
      <c r="Z12" s="20">
        <v>1</v>
      </c>
      <c r="AA12" s="20"/>
      <c r="AB12" s="20">
        <v>1</v>
      </c>
      <c r="AC12" s="20">
        <v>1</v>
      </c>
      <c r="AD12" s="20">
        <v>1</v>
      </c>
      <c r="AE12" s="20">
        <v>1</v>
      </c>
      <c r="AF12" s="20">
        <v>1</v>
      </c>
      <c r="AG12" s="20">
        <v>1</v>
      </c>
      <c r="AH12" s="20">
        <v>1</v>
      </c>
      <c r="AI12" s="20">
        <v>1</v>
      </c>
      <c r="AJ12" s="46">
        <v>1</v>
      </c>
      <c r="AK12">
        <f t="shared" si="0"/>
        <v>33</v>
      </c>
    </row>
    <row r="15" spans="1:38" ht="16.5" customHeight="1" x14ac:dyDescent="0.35">
      <c r="A15" s="15" t="s">
        <v>71</v>
      </c>
      <c r="B15" s="16" t="s">
        <v>38</v>
      </c>
      <c r="C15" s="16" t="s">
        <v>39</v>
      </c>
      <c r="D15" s="16" t="s">
        <v>40</v>
      </c>
      <c r="E15" s="16" t="s">
        <v>41</v>
      </c>
      <c r="F15" s="16" t="s">
        <v>42</v>
      </c>
      <c r="G15" s="16" t="s">
        <v>43</v>
      </c>
      <c r="H15" s="16" t="s">
        <v>44</v>
      </c>
      <c r="I15" s="16" t="s">
        <v>143</v>
      </c>
      <c r="J15" s="16" t="s">
        <v>148</v>
      </c>
      <c r="K15" s="16" t="s">
        <v>98</v>
      </c>
      <c r="L15" s="16" t="s">
        <v>149</v>
      </c>
      <c r="M15" s="16" t="s">
        <v>45</v>
      </c>
      <c r="N15" s="16" t="s">
        <v>46</v>
      </c>
      <c r="O15" s="16" t="s">
        <v>47</v>
      </c>
      <c r="P15" s="17" t="s">
        <v>48</v>
      </c>
      <c r="Q15" s="16" t="s">
        <v>49</v>
      </c>
      <c r="R15" s="16" t="s">
        <v>50</v>
      </c>
      <c r="S15" s="16" t="s">
        <v>51</v>
      </c>
      <c r="T15" s="16" t="s">
        <v>52</v>
      </c>
      <c r="U15" s="16" t="s">
        <v>53</v>
      </c>
      <c r="V15" s="16" t="s">
        <v>54</v>
      </c>
      <c r="W15" s="16" t="s">
        <v>55</v>
      </c>
      <c r="X15" s="17" t="s">
        <v>56</v>
      </c>
      <c r="Y15" s="16" t="s">
        <v>57</v>
      </c>
      <c r="Z15" s="17" t="s">
        <v>58</v>
      </c>
      <c r="AA15" s="16" t="s">
        <v>59</v>
      </c>
      <c r="AB15" s="16" t="s">
        <v>60</v>
      </c>
      <c r="AC15" s="18" t="s">
        <v>37</v>
      </c>
      <c r="AD15" s="65" t="s">
        <v>135</v>
      </c>
      <c r="AG15" s="8" t="s">
        <v>108</v>
      </c>
      <c r="AH15" t="s">
        <v>37</v>
      </c>
      <c r="AI15" s="8" t="s">
        <v>135</v>
      </c>
    </row>
    <row r="16" spans="1:38" ht="29" x14ac:dyDescent="0.35">
      <c r="A16" s="27" t="s">
        <v>61</v>
      </c>
      <c r="B16">
        <v>1</v>
      </c>
      <c r="D16">
        <v>1</v>
      </c>
      <c r="E16">
        <v>1</v>
      </c>
      <c r="F16">
        <v>1</v>
      </c>
      <c r="H16">
        <v>1</v>
      </c>
      <c r="I16">
        <v>1</v>
      </c>
      <c r="K16">
        <v>1</v>
      </c>
      <c r="L16">
        <v>1</v>
      </c>
      <c r="M16">
        <v>1</v>
      </c>
      <c r="O16">
        <v>1</v>
      </c>
      <c r="P16">
        <v>1</v>
      </c>
      <c r="Q16">
        <v>1</v>
      </c>
      <c r="R16">
        <v>1</v>
      </c>
      <c r="T16">
        <v>1</v>
      </c>
      <c r="U16">
        <v>1</v>
      </c>
      <c r="V16">
        <v>1</v>
      </c>
      <c r="X16">
        <v>1</v>
      </c>
      <c r="Y16">
        <v>1</v>
      </c>
      <c r="AA16">
        <v>1</v>
      </c>
      <c r="AB16" s="46"/>
      <c r="AC16">
        <f t="shared" ref="AC16:AC25" si="1">SUM(B16:AB16)</f>
        <v>19</v>
      </c>
      <c r="AD16" s="9">
        <f>AC16/AC26</f>
        <v>0.86363636363636365</v>
      </c>
      <c r="AH16">
        <f t="shared" ref="AH16:AH25" si="2">SUM(AK2,AC16)</f>
        <v>43</v>
      </c>
      <c r="AI16" s="9">
        <f>AH16/SUM(AK12,AC26)</f>
        <v>0.78181818181818186</v>
      </c>
    </row>
    <row r="17" spans="1:35" ht="29" x14ac:dyDescent="0.35">
      <c r="A17" s="22" t="s">
        <v>62</v>
      </c>
      <c r="B17">
        <v>1</v>
      </c>
      <c r="D17">
        <v>1</v>
      </c>
      <c r="E17">
        <v>1</v>
      </c>
      <c r="F17">
        <v>1</v>
      </c>
      <c r="H17">
        <v>1</v>
      </c>
      <c r="I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X17">
        <v>1</v>
      </c>
      <c r="Y17">
        <v>1</v>
      </c>
      <c r="AA17">
        <v>1</v>
      </c>
      <c r="AB17" s="23"/>
      <c r="AC17">
        <f t="shared" si="1"/>
        <v>20</v>
      </c>
      <c r="AD17" s="9">
        <f>AC17/AC26</f>
        <v>0.90909090909090906</v>
      </c>
      <c r="AH17">
        <f t="shared" si="2"/>
        <v>50</v>
      </c>
      <c r="AI17" s="9">
        <f>AH17/SUM(AK12,AC26)</f>
        <v>0.90909090909090906</v>
      </c>
    </row>
    <row r="18" spans="1:35" ht="29" x14ac:dyDescent="0.35">
      <c r="A18" s="18" t="s">
        <v>63</v>
      </c>
      <c r="B18">
        <v>1</v>
      </c>
      <c r="D18">
        <v>1</v>
      </c>
      <c r="E18">
        <v>1</v>
      </c>
      <c r="H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R18">
        <v>1</v>
      </c>
      <c r="T18">
        <v>1</v>
      </c>
      <c r="U18">
        <v>1</v>
      </c>
      <c r="X18">
        <v>1</v>
      </c>
      <c r="AB18" s="23"/>
      <c r="AC18">
        <f t="shared" si="1"/>
        <v>14</v>
      </c>
      <c r="AD18" s="9">
        <f>AC18/AC26</f>
        <v>0.63636363636363635</v>
      </c>
      <c r="AH18">
        <f t="shared" si="2"/>
        <v>27</v>
      </c>
      <c r="AI18" s="9">
        <f>AH18/SUM(AK12,AC26)</f>
        <v>0.49090909090909091</v>
      </c>
    </row>
    <row r="19" spans="1:35" ht="29" x14ac:dyDescent="0.35">
      <c r="A19" s="27" t="s">
        <v>65</v>
      </c>
      <c r="E19">
        <v>1</v>
      </c>
      <c r="H19">
        <v>1</v>
      </c>
      <c r="K19">
        <v>1</v>
      </c>
      <c r="L19">
        <v>1</v>
      </c>
      <c r="N19">
        <v>1</v>
      </c>
      <c r="P19">
        <v>1</v>
      </c>
      <c r="U19">
        <v>1</v>
      </c>
      <c r="X19">
        <v>1</v>
      </c>
      <c r="AA19">
        <v>1</v>
      </c>
      <c r="AB19" s="23"/>
      <c r="AC19">
        <f t="shared" si="1"/>
        <v>9</v>
      </c>
      <c r="AD19" s="9">
        <f>AC19/AC26</f>
        <v>0.40909090909090912</v>
      </c>
      <c r="AH19">
        <f t="shared" si="2"/>
        <v>15</v>
      </c>
      <c r="AI19" s="9">
        <f>AH19/SUM(AK12,AC26)</f>
        <v>0.27272727272727271</v>
      </c>
    </row>
    <row r="20" spans="1:35" ht="29" x14ac:dyDescent="0.35">
      <c r="A20" s="18" t="s">
        <v>66</v>
      </c>
      <c r="B20">
        <v>1</v>
      </c>
      <c r="D20">
        <v>1</v>
      </c>
      <c r="E20">
        <v>1</v>
      </c>
      <c r="F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X20">
        <v>1</v>
      </c>
      <c r="Y20">
        <v>1</v>
      </c>
      <c r="AA20">
        <v>1</v>
      </c>
      <c r="AB20" s="23"/>
      <c r="AC20">
        <f t="shared" si="1"/>
        <v>22</v>
      </c>
      <c r="AD20" s="9">
        <f>AC20/AC26</f>
        <v>1</v>
      </c>
      <c r="AH20">
        <f t="shared" si="2"/>
        <v>55</v>
      </c>
      <c r="AI20" s="9">
        <f>AH20/SUM(AK12,AC26)</f>
        <v>1</v>
      </c>
    </row>
    <row r="21" spans="1:35" ht="29" x14ac:dyDescent="0.35">
      <c r="A21" s="18" t="s">
        <v>67</v>
      </c>
      <c r="D21">
        <v>1</v>
      </c>
      <c r="E21">
        <v>1</v>
      </c>
      <c r="F21">
        <v>1</v>
      </c>
      <c r="H21">
        <v>1</v>
      </c>
      <c r="I21">
        <v>1</v>
      </c>
      <c r="L21">
        <v>1</v>
      </c>
      <c r="M21">
        <v>1</v>
      </c>
      <c r="P21">
        <v>1</v>
      </c>
      <c r="R21">
        <v>1</v>
      </c>
      <c r="U21">
        <v>1</v>
      </c>
      <c r="X21">
        <v>1</v>
      </c>
      <c r="Y21">
        <v>1</v>
      </c>
      <c r="AA21">
        <v>1</v>
      </c>
      <c r="AB21" s="23"/>
      <c r="AC21">
        <f t="shared" si="1"/>
        <v>13</v>
      </c>
      <c r="AD21" s="9">
        <f>AC21/AC26</f>
        <v>0.59090909090909094</v>
      </c>
      <c r="AH21">
        <f t="shared" si="2"/>
        <v>36</v>
      </c>
      <c r="AI21" s="9">
        <f>AH21/SUM(AK12,AC26)</f>
        <v>0.65454545454545454</v>
      </c>
    </row>
    <row r="22" spans="1:35" ht="29" x14ac:dyDescent="0.35">
      <c r="A22" s="18" t="s">
        <v>68</v>
      </c>
      <c r="B22">
        <v>1</v>
      </c>
      <c r="D22">
        <v>1</v>
      </c>
      <c r="E22">
        <v>1</v>
      </c>
      <c r="F22">
        <v>1</v>
      </c>
      <c r="H22">
        <v>1</v>
      </c>
      <c r="K22">
        <v>1</v>
      </c>
      <c r="L22">
        <v>1</v>
      </c>
      <c r="O22">
        <v>1</v>
      </c>
      <c r="P22">
        <v>1</v>
      </c>
      <c r="R22">
        <v>1</v>
      </c>
      <c r="S22">
        <v>1</v>
      </c>
      <c r="T22">
        <v>1</v>
      </c>
      <c r="U22">
        <v>1</v>
      </c>
      <c r="X22">
        <v>1</v>
      </c>
      <c r="Y22">
        <v>1</v>
      </c>
      <c r="AA22">
        <v>1</v>
      </c>
      <c r="AB22" s="23"/>
      <c r="AC22">
        <f t="shared" si="1"/>
        <v>16</v>
      </c>
      <c r="AD22" s="9">
        <f>AC22/AC26</f>
        <v>0.72727272727272729</v>
      </c>
      <c r="AH22">
        <f t="shared" si="2"/>
        <v>38</v>
      </c>
      <c r="AI22" s="9">
        <f>AH22/SUM(AK12,AC26)</f>
        <v>0.69090909090909092</v>
      </c>
    </row>
    <row r="23" spans="1:35" ht="29" x14ac:dyDescent="0.35">
      <c r="A23" s="18" t="s">
        <v>69</v>
      </c>
      <c r="B23">
        <v>1</v>
      </c>
      <c r="D23">
        <v>1</v>
      </c>
      <c r="E23">
        <v>1</v>
      </c>
      <c r="F23">
        <v>1</v>
      </c>
      <c r="H23">
        <v>1</v>
      </c>
      <c r="K23">
        <v>1</v>
      </c>
      <c r="L23">
        <v>1</v>
      </c>
      <c r="M23">
        <v>1</v>
      </c>
      <c r="O23">
        <v>1</v>
      </c>
      <c r="P23">
        <v>1</v>
      </c>
      <c r="R23">
        <v>1</v>
      </c>
      <c r="T23">
        <v>1</v>
      </c>
      <c r="U23">
        <v>1</v>
      </c>
      <c r="X23">
        <v>1</v>
      </c>
      <c r="AA23">
        <v>1</v>
      </c>
      <c r="AB23" s="23"/>
      <c r="AC23">
        <f t="shared" si="1"/>
        <v>15</v>
      </c>
      <c r="AD23" s="9">
        <f>AC23/AC26</f>
        <v>0.68181818181818177</v>
      </c>
      <c r="AH23">
        <f t="shared" si="2"/>
        <v>38</v>
      </c>
      <c r="AI23" s="9">
        <f>AH23/SUM(AK12,AC26)</f>
        <v>0.69090909090909092</v>
      </c>
    </row>
    <row r="24" spans="1:35" ht="29" x14ac:dyDescent="0.35">
      <c r="A24" s="18" t="s">
        <v>70</v>
      </c>
      <c r="B24">
        <v>1</v>
      </c>
      <c r="D24">
        <v>1</v>
      </c>
      <c r="E24">
        <v>1</v>
      </c>
      <c r="F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Q24">
        <v>1</v>
      </c>
      <c r="T24">
        <v>1</v>
      </c>
      <c r="U24">
        <v>1</v>
      </c>
      <c r="V24">
        <v>1</v>
      </c>
      <c r="Y24">
        <v>1</v>
      </c>
      <c r="AA24">
        <v>1</v>
      </c>
      <c r="AB24" s="23"/>
      <c r="AC24">
        <f t="shared" si="1"/>
        <v>17</v>
      </c>
      <c r="AD24" s="9">
        <f>AC24/AC26</f>
        <v>0.77272727272727271</v>
      </c>
      <c r="AH24">
        <f t="shared" si="2"/>
        <v>47</v>
      </c>
      <c r="AI24" s="9">
        <f>AH24/SUM(AK12,AC26)</f>
        <v>0.8545454545454545</v>
      </c>
    </row>
    <row r="25" spans="1:35" ht="29" x14ac:dyDescent="0.35">
      <c r="A25" s="18" t="s">
        <v>92</v>
      </c>
      <c r="I25">
        <v>1</v>
      </c>
      <c r="N25">
        <v>1</v>
      </c>
      <c r="AB25" s="23"/>
      <c r="AC25">
        <f t="shared" si="1"/>
        <v>2</v>
      </c>
      <c r="AD25" s="9">
        <f>AC25/AC26</f>
        <v>9.0909090909090912E-2</v>
      </c>
      <c r="AH25">
        <f t="shared" si="2"/>
        <v>10</v>
      </c>
      <c r="AI25" s="9">
        <f>AH25/SUM(AK12,AC26)</f>
        <v>0.18181818181818182</v>
      </c>
    </row>
    <row r="26" spans="1:35" x14ac:dyDescent="0.35">
      <c r="A26" s="64" t="s">
        <v>114</v>
      </c>
      <c r="B26" s="41">
        <v>1</v>
      </c>
      <c r="C26" s="20"/>
      <c r="D26" s="20">
        <v>1</v>
      </c>
      <c r="E26" s="20">
        <v>1</v>
      </c>
      <c r="F26" s="20">
        <v>1</v>
      </c>
      <c r="G26" s="20"/>
      <c r="H26" s="20">
        <v>1</v>
      </c>
      <c r="I26" s="20">
        <v>1</v>
      </c>
      <c r="J26" s="20">
        <v>1</v>
      </c>
      <c r="K26" s="20">
        <v>1</v>
      </c>
      <c r="L26" s="20">
        <v>1</v>
      </c>
      <c r="M26" s="20">
        <v>1</v>
      </c>
      <c r="N26" s="20">
        <v>1</v>
      </c>
      <c r="O26" s="20">
        <v>1</v>
      </c>
      <c r="P26" s="20">
        <v>1</v>
      </c>
      <c r="Q26" s="20">
        <v>1</v>
      </c>
      <c r="R26" s="20">
        <v>1</v>
      </c>
      <c r="S26" s="20">
        <v>1</v>
      </c>
      <c r="T26" s="20">
        <v>1</v>
      </c>
      <c r="U26" s="20">
        <v>1</v>
      </c>
      <c r="V26" s="20">
        <v>1</v>
      </c>
      <c r="W26" s="20"/>
      <c r="X26" s="20">
        <v>1</v>
      </c>
      <c r="Y26" s="20">
        <v>1</v>
      </c>
      <c r="Z26" s="20"/>
      <c r="AA26" s="20">
        <v>1</v>
      </c>
      <c r="AB26" s="46"/>
      <c r="AC26">
        <f>SUM(B26:AB26)</f>
        <v>22</v>
      </c>
    </row>
    <row r="28" spans="1:35" x14ac:dyDescent="0.35">
      <c r="B28" t="s">
        <v>106</v>
      </c>
      <c r="C28" t="s">
        <v>107</v>
      </c>
      <c r="D28" t="s">
        <v>115</v>
      </c>
    </row>
    <row r="29" spans="1:35" ht="29" x14ac:dyDescent="0.35">
      <c r="A29" s="18" t="s">
        <v>92</v>
      </c>
      <c r="B29" s="9">
        <v>0.24242424242424243</v>
      </c>
      <c r="C29" s="9">
        <v>9.0909090909090912E-2</v>
      </c>
      <c r="D29" s="9">
        <v>0.18181818181818182</v>
      </c>
    </row>
    <row r="30" spans="1:35" ht="29" x14ac:dyDescent="0.35">
      <c r="A30" s="27" t="s">
        <v>65</v>
      </c>
      <c r="B30" s="9">
        <v>0.18181818181818182</v>
      </c>
      <c r="C30" s="9">
        <v>0.40909090909090912</v>
      </c>
      <c r="D30" s="9">
        <v>0.27272727272727271</v>
      </c>
    </row>
    <row r="31" spans="1:35" ht="29" x14ac:dyDescent="0.35">
      <c r="A31" s="18" t="s">
        <v>63</v>
      </c>
      <c r="B31" s="9">
        <v>0.39393939393939392</v>
      </c>
      <c r="C31" s="9">
        <v>0.63636363636363635</v>
      </c>
      <c r="D31" s="9">
        <v>0.49090909090909091</v>
      </c>
    </row>
    <row r="32" spans="1:35" ht="29" x14ac:dyDescent="0.35">
      <c r="A32" s="18" t="s">
        <v>67</v>
      </c>
      <c r="B32" s="9">
        <v>0.69696969696969702</v>
      </c>
      <c r="C32" s="9">
        <v>0.59090909090909094</v>
      </c>
      <c r="D32" s="9">
        <v>0.65454545454545454</v>
      </c>
    </row>
    <row r="33" spans="1:4" ht="29" x14ac:dyDescent="0.35">
      <c r="A33" s="18" t="s">
        <v>68</v>
      </c>
      <c r="B33" s="9">
        <v>0.66666666666666663</v>
      </c>
      <c r="C33" s="9">
        <v>0.72727272727272729</v>
      </c>
      <c r="D33" s="9">
        <v>0.69090909090909092</v>
      </c>
    </row>
    <row r="34" spans="1:4" ht="29" x14ac:dyDescent="0.35">
      <c r="A34" s="18" t="s">
        <v>69</v>
      </c>
      <c r="B34" s="9">
        <v>0.69696969696969702</v>
      </c>
      <c r="C34" s="9">
        <v>0.68181818181818177</v>
      </c>
      <c r="D34" s="9">
        <v>0.69090909090909092</v>
      </c>
    </row>
    <row r="35" spans="1:4" ht="29" x14ac:dyDescent="0.35">
      <c r="A35" s="27" t="s">
        <v>61</v>
      </c>
      <c r="B35" s="9">
        <v>0.72727272727272729</v>
      </c>
      <c r="C35" s="9">
        <v>0.86363636363636365</v>
      </c>
      <c r="D35" s="9">
        <v>0.78181818181818186</v>
      </c>
    </row>
    <row r="36" spans="1:4" ht="29" x14ac:dyDescent="0.35">
      <c r="A36" s="18" t="s">
        <v>70</v>
      </c>
      <c r="B36" s="9">
        <v>0.90909090909090906</v>
      </c>
      <c r="C36" s="9">
        <v>0.77272727272727271</v>
      </c>
      <c r="D36" s="9">
        <v>0.8545454545454545</v>
      </c>
    </row>
    <row r="37" spans="1:4" ht="29" x14ac:dyDescent="0.35">
      <c r="A37" s="22" t="s">
        <v>62</v>
      </c>
      <c r="B37" s="9">
        <v>0.90909090909090906</v>
      </c>
      <c r="C37" s="9">
        <v>0.90909090909090906</v>
      </c>
      <c r="D37" s="9">
        <v>0.90909090909090906</v>
      </c>
    </row>
    <row r="38" spans="1:4" ht="29" x14ac:dyDescent="0.35">
      <c r="A38" s="18" t="s">
        <v>66</v>
      </c>
      <c r="B38" s="9">
        <v>1</v>
      </c>
      <c r="C38" s="9">
        <v>1</v>
      </c>
      <c r="D38" s="9">
        <v>1</v>
      </c>
    </row>
  </sheetData>
  <sortState xmlns:xlrd2="http://schemas.microsoft.com/office/spreadsheetml/2017/richdata2" ref="A29:D38">
    <sortCondition ref="D29:D38"/>
  </sortState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31"/>
  <sheetViews>
    <sheetView topLeftCell="A22" zoomScale="80" zoomScaleNormal="80" workbookViewId="0">
      <selection activeCell="H27" sqref="H27"/>
    </sheetView>
  </sheetViews>
  <sheetFormatPr defaultRowHeight="14.5" x14ac:dyDescent="0.35"/>
  <cols>
    <col min="1" max="1" width="27.453125" customWidth="1"/>
    <col min="2" max="7" width="5.7265625" customWidth="1"/>
    <col min="8" max="8" width="6.54296875" customWidth="1"/>
    <col min="9" max="11" width="5.7265625" customWidth="1"/>
    <col min="12" max="12" width="6.26953125" customWidth="1"/>
    <col min="13" max="25" width="5.7265625" customWidth="1"/>
    <col min="26" max="26" width="6.26953125" customWidth="1"/>
    <col min="27" max="29" width="5.7265625" customWidth="1"/>
    <col min="30" max="30" width="6.7265625" customWidth="1"/>
    <col min="31" max="31" width="6.453125" customWidth="1"/>
    <col min="32" max="37" width="5.7265625" customWidth="1"/>
    <col min="38" max="38" width="7" customWidth="1"/>
  </cols>
  <sheetData>
    <row r="1" spans="1:38" ht="17.25" customHeight="1" x14ac:dyDescent="0.35">
      <c r="A1" s="15" t="s">
        <v>80</v>
      </c>
      <c r="B1" s="16" t="s">
        <v>10</v>
      </c>
      <c r="C1" s="16" t="s">
        <v>142</v>
      </c>
      <c r="D1" s="16" t="s">
        <v>96</v>
      </c>
      <c r="E1" s="16" t="s">
        <v>11</v>
      </c>
      <c r="F1" s="16" t="s">
        <v>139</v>
      </c>
      <c r="G1" s="16" t="s">
        <v>140</v>
      </c>
      <c r="H1" s="16" t="s">
        <v>141</v>
      </c>
      <c r="I1" s="16" t="s">
        <v>12</v>
      </c>
      <c r="J1" s="16" t="s">
        <v>13</v>
      </c>
      <c r="K1" s="16" t="s">
        <v>14</v>
      </c>
      <c r="L1" s="16" t="s">
        <v>15</v>
      </c>
      <c r="M1" s="16" t="s">
        <v>16</v>
      </c>
      <c r="N1" s="16" t="s">
        <v>17</v>
      </c>
      <c r="O1" s="16" t="s">
        <v>18</v>
      </c>
      <c r="P1" s="16" t="s">
        <v>19</v>
      </c>
      <c r="Q1" s="17" t="s">
        <v>20</v>
      </c>
      <c r="R1" s="16" t="s">
        <v>21</v>
      </c>
      <c r="S1" s="16" t="s">
        <v>22</v>
      </c>
      <c r="T1" s="16" t="s">
        <v>23</v>
      </c>
      <c r="U1" s="16" t="s">
        <v>24</v>
      </c>
      <c r="V1" s="16" t="s">
        <v>25</v>
      </c>
      <c r="W1" s="16" t="s">
        <v>26</v>
      </c>
      <c r="X1" s="16" t="s">
        <v>97</v>
      </c>
      <c r="Y1" s="16" t="s">
        <v>145</v>
      </c>
      <c r="Z1" s="17" t="s">
        <v>27</v>
      </c>
      <c r="AA1" s="16" t="s">
        <v>28</v>
      </c>
      <c r="AB1" s="17" t="s">
        <v>29</v>
      </c>
      <c r="AC1" s="16" t="s">
        <v>30</v>
      </c>
      <c r="AD1" s="16" t="s">
        <v>146</v>
      </c>
      <c r="AE1" s="16" t="s">
        <v>147</v>
      </c>
      <c r="AF1" s="17" t="s">
        <v>31</v>
      </c>
      <c r="AG1" s="16" t="s">
        <v>32</v>
      </c>
      <c r="AH1" s="16" t="s">
        <v>33</v>
      </c>
      <c r="AI1" s="16" t="s">
        <v>34</v>
      </c>
      <c r="AJ1" s="16" t="s">
        <v>35</v>
      </c>
      <c r="AK1" s="18" t="s">
        <v>37</v>
      </c>
      <c r="AL1" s="65" t="s">
        <v>135</v>
      </c>
    </row>
    <row r="2" spans="1:38" ht="29" x14ac:dyDescent="0.35">
      <c r="A2" s="44" t="s">
        <v>72</v>
      </c>
      <c r="B2">
        <v>1</v>
      </c>
      <c r="C2">
        <v>1</v>
      </c>
      <c r="D2">
        <v>1</v>
      </c>
      <c r="E2">
        <v>1</v>
      </c>
      <c r="G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U2">
        <v>1</v>
      </c>
      <c r="V2">
        <v>1</v>
      </c>
      <c r="W2">
        <v>1</v>
      </c>
      <c r="X2">
        <v>1</v>
      </c>
      <c r="Z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 s="46">
        <v>1</v>
      </c>
      <c r="AK2">
        <f t="shared" ref="AK2:AK10" si="0">SUM(B2:AJ2)</f>
        <v>30</v>
      </c>
      <c r="AL2" s="9">
        <f>AK2/AK10</f>
        <v>0.90909090909090906</v>
      </c>
    </row>
    <row r="3" spans="1:38" ht="29" x14ac:dyDescent="0.35">
      <c r="A3" s="18" t="s">
        <v>73</v>
      </c>
      <c r="B3">
        <v>1</v>
      </c>
      <c r="D3">
        <v>1</v>
      </c>
      <c r="E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R3">
        <v>1</v>
      </c>
      <c r="S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B3">
        <v>1</v>
      </c>
      <c r="AC3">
        <v>1</v>
      </c>
      <c r="AF3">
        <v>1</v>
      </c>
      <c r="AH3">
        <v>1</v>
      </c>
      <c r="AI3">
        <v>1</v>
      </c>
      <c r="AJ3" s="23"/>
      <c r="AK3">
        <f t="shared" si="0"/>
        <v>24</v>
      </c>
      <c r="AL3" s="9">
        <f>AK3/AK10</f>
        <v>0.72727272727272729</v>
      </c>
    </row>
    <row r="4" spans="1:38" ht="29" x14ac:dyDescent="0.35">
      <c r="A4" s="18" t="s">
        <v>74</v>
      </c>
      <c r="B4">
        <v>1</v>
      </c>
      <c r="C4">
        <v>1</v>
      </c>
      <c r="D4">
        <v>1</v>
      </c>
      <c r="H4">
        <v>1</v>
      </c>
      <c r="K4">
        <v>1</v>
      </c>
      <c r="L4">
        <v>1</v>
      </c>
      <c r="M4">
        <v>1</v>
      </c>
      <c r="N4">
        <v>1</v>
      </c>
      <c r="O4">
        <v>1</v>
      </c>
      <c r="Q4">
        <v>1</v>
      </c>
      <c r="R4">
        <v>1</v>
      </c>
      <c r="S4">
        <v>1</v>
      </c>
      <c r="U4">
        <v>1</v>
      </c>
      <c r="X4">
        <v>1</v>
      </c>
      <c r="Y4">
        <v>1</v>
      </c>
      <c r="Z4">
        <v>1</v>
      </c>
      <c r="AB4">
        <v>1</v>
      </c>
      <c r="AF4">
        <v>1</v>
      </c>
      <c r="AH4">
        <v>1</v>
      </c>
      <c r="AI4">
        <v>1</v>
      </c>
      <c r="AJ4" s="23">
        <v>1</v>
      </c>
      <c r="AK4">
        <f t="shared" si="0"/>
        <v>21</v>
      </c>
      <c r="AL4" s="9">
        <f>AK4/AK10</f>
        <v>0.63636363636363635</v>
      </c>
    </row>
    <row r="5" spans="1:38" ht="29" x14ac:dyDescent="0.35">
      <c r="A5" s="27" t="s">
        <v>75</v>
      </c>
      <c r="B5">
        <v>1</v>
      </c>
      <c r="C5">
        <v>1</v>
      </c>
      <c r="D5">
        <v>1</v>
      </c>
      <c r="K5">
        <v>1</v>
      </c>
      <c r="L5">
        <v>1</v>
      </c>
      <c r="N5">
        <v>1</v>
      </c>
      <c r="O5">
        <v>1</v>
      </c>
      <c r="Q5">
        <v>1</v>
      </c>
      <c r="R5">
        <v>1</v>
      </c>
      <c r="S5">
        <v>1</v>
      </c>
      <c r="U5">
        <v>1</v>
      </c>
      <c r="V5">
        <v>1</v>
      </c>
      <c r="W5">
        <v>1</v>
      </c>
      <c r="Y5">
        <v>1</v>
      </c>
      <c r="Z5">
        <v>1</v>
      </c>
      <c r="AB5">
        <v>1</v>
      </c>
      <c r="AE5">
        <v>1</v>
      </c>
      <c r="AF5">
        <v>1</v>
      </c>
      <c r="AH5">
        <v>1</v>
      </c>
      <c r="AI5">
        <v>1</v>
      </c>
      <c r="AJ5" s="23">
        <v>1</v>
      </c>
      <c r="AK5">
        <f t="shared" si="0"/>
        <v>21</v>
      </c>
      <c r="AL5" s="9">
        <f>AK5/AK10</f>
        <v>0.63636363636363635</v>
      </c>
    </row>
    <row r="6" spans="1:38" ht="29" x14ac:dyDescent="0.35">
      <c r="A6" s="18" t="s">
        <v>76</v>
      </c>
      <c r="B6">
        <v>1</v>
      </c>
      <c r="C6">
        <v>1</v>
      </c>
      <c r="D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B6">
        <v>1</v>
      </c>
      <c r="AC6">
        <v>1</v>
      </c>
      <c r="AD6">
        <v>1</v>
      </c>
      <c r="AE6">
        <v>1</v>
      </c>
      <c r="AF6">
        <v>1</v>
      </c>
      <c r="AH6">
        <v>1</v>
      </c>
      <c r="AI6">
        <v>1</v>
      </c>
      <c r="AJ6" s="23">
        <v>1</v>
      </c>
      <c r="AK6">
        <f t="shared" si="0"/>
        <v>30</v>
      </c>
      <c r="AL6" s="9">
        <f>AK6/AK10</f>
        <v>0.90909090909090906</v>
      </c>
    </row>
    <row r="7" spans="1:38" ht="29" x14ac:dyDescent="0.35">
      <c r="A7" s="22" t="s">
        <v>77</v>
      </c>
      <c r="B7">
        <v>1</v>
      </c>
      <c r="C7">
        <v>1</v>
      </c>
      <c r="D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S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 s="23">
        <v>1</v>
      </c>
      <c r="AK7">
        <f t="shared" si="0"/>
        <v>30</v>
      </c>
      <c r="AL7" s="9">
        <f>AK7/AK10</f>
        <v>0.90909090909090906</v>
      </c>
    </row>
    <row r="8" spans="1:38" ht="29" x14ac:dyDescent="0.35">
      <c r="A8" s="18" t="s">
        <v>78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S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 s="23"/>
      <c r="AK8">
        <f t="shared" si="0"/>
        <v>31</v>
      </c>
      <c r="AL8" s="9">
        <f>AK8/AK10</f>
        <v>0.93939393939393945</v>
      </c>
    </row>
    <row r="9" spans="1:38" ht="29" x14ac:dyDescent="0.35">
      <c r="A9" s="18" t="s">
        <v>79</v>
      </c>
      <c r="C9">
        <v>1</v>
      </c>
      <c r="E9">
        <v>1</v>
      </c>
      <c r="G9">
        <v>1</v>
      </c>
      <c r="O9">
        <v>1</v>
      </c>
      <c r="R9">
        <v>1</v>
      </c>
      <c r="W9">
        <v>1</v>
      </c>
      <c r="AC9">
        <v>1</v>
      </c>
      <c r="AF9">
        <v>1</v>
      </c>
      <c r="AJ9" s="23"/>
      <c r="AK9">
        <f t="shared" si="0"/>
        <v>8</v>
      </c>
      <c r="AL9" s="9">
        <f>AK9/AK10</f>
        <v>0.24242424242424243</v>
      </c>
    </row>
    <row r="10" spans="1:38" x14ac:dyDescent="0.35">
      <c r="A10" s="64" t="s">
        <v>114</v>
      </c>
      <c r="B10" s="41">
        <v>1</v>
      </c>
      <c r="C10" s="20">
        <v>1</v>
      </c>
      <c r="D10" s="20">
        <v>1</v>
      </c>
      <c r="E10" s="20">
        <v>1</v>
      </c>
      <c r="F10" s="20">
        <v>1</v>
      </c>
      <c r="G10" s="20">
        <v>1</v>
      </c>
      <c r="H10" s="20">
        <v>1</v>
      </c>
      <c r="I10" s="20">
        <v>1</v>
      </c>
      <c r="J10" s="20">
        <v>1</v>
      </c>
      <c r="K10" s="20">
        <v>1</v>
      </c>
      <c r="L10" s="20">
        <v>1</v>
      </c>
      <c r="M10" s="20">
        <v>1</v>
      </c>
      <c r="N10" s="20">
        <v>1</v>
      </c>
      <c r="O10" s="20">
        <v>1</v>
      </c>
      <c r="P10" s="20">
        <v>1</v>
      </c>
      <c r="Q10" s="20">
        <v>1</v>
      </c>
      <c r="R10" s="20">
        <v>1</v>
      </c>
      <c r="S10" s="20">
        <v>1</v>
      </c>
      <c r="T10" s="20"/>
      <c r="U10" s="20">
        <v>1</v>
      </c>
      <c r="V10" s="20">
        <v>1</v>
      </c>
      <c r="W10" s="20">
        <v>1</v>
      </c>
      <c r="X10" s="20">
        <v>1</v>
      </c>
      <c r="Y10" s="20">
        <v>1</v>
      </c>
      <c r="Z10" s="20">
        <v>1</v>
      </c>
      <c r="AA10" s="20"/>
      <c r="AB10" s="20">
        <v>1</v>
      </c>
      <c r="AC10" s="20">
        <v>1</v>
      </c>
      <c r="AD10" s="20">
        <v>1</v>
      </c>
      <c r="AE10" s="20">
        <v>1</v>
      </c>
      <c r="AF10" s="20">
        <v>1</v>
      </c>
      <c r="AG10" s="20">
        <v>1</v>
      </c>
      <c r="AH10" s="20">
        <v>1</v>
      </c>
      <c r="AI10" s="20">
        <v>1</v>
      </c>
      <c r="AJ10" s="46">
        <v>1</v>
      </c>
      <c r="AK10">
        <f t="shared" si="0"/>
        <v>33</v>
      </c>
    </row>
    <row r="13" spans="1:38" ht="17.25" customHeight="1" x14ac:dyDescent="0.35">
      <c r="A13" s="3" t="s">
        <v>81</v>
      </c>
      <c r="B13" s="16" t="s">
        <v>38</v>
      </c>
      <c r="C13" s="16" t="s">
        <v>39</v>
      </c>
      <c r="D13" s="16" t="s">
        <v>40</v>
      </c>
      <c r="E13" s="16" t="s">
        <v>41</v>
      </c>
      <c r="F13" s="16" t="s">
        <v>42</v>
      </c>
      <c r="G13" s="16" t="s">
        <v>43</v>
      </c>
      <c r="H13" s="16" t="s">
        <v>44</v>
      </c>
      <c r="I13" s="16" t="s">
        <v>143</v>
      </c>
      <c r="J13" s="16" t="s">
        <v>148</v>
      </c>
      <c r="K13" s="16" t="s">
        <v>98</v>
      </c>
      <c r="L13" s="16" t="s">
        <v>149</v>
      </c>
      <c r="M13" s="16" t="s">
        <v>45</v>
      </c>
      <c r="N13" s="16" t="s">
        <v>46</v>
      </c>
      <c r="O13" s="16" t="s">
        <v>47</v>
      </c>
      <c r="P13" s="17" t="s">
        <v>48</v>
      </c>
      <c r="Q13" s="16" t="s">
        <v>49</v>
      </c>
      <c r="R13" s="16" t="s">
        <v>50</v>
      </c>
      <c r="S13" s="16" t="s">
        <v>51</v>
      </c>
      <c r="T13" s="16" t="s">
        <v>52</v>
      </c>
      <c r="U13" s="16" t="s">
        <v>53</v>
      </c>
      <c r="V13" s="16" t="s">
        <v>54</v>
      </c>
      <c r="W13" s="16" t="s">
        <v>55</v>
      </c>
      <c r="X13" s="17" t="s">
        <v>56</v>
      </c>
      <c r="Y13" s="16" t="s">
        <v>57</v>
      </c>
      <c r="Z13" s="17" t="s">
        <v>58</v>
      </c>
      <c r="AA13" s="16" t="s">
        <v>59</v>
      </c>
      <c r="AB13" s="16" t="s">
        <v>60</v>
      </c>
      <c r="AC13" s="18" t="s">
        <v>37</v>
      </c>
      <c r="AD13" s="68" t="s">
        <v>135</v>
      </c>
      <c r="AE13" s="8" t="s">
        <v>108</v>
      </c>
      <c r="AF13" s="8"/>
      <c r="AG13" s="8" t="s">
        <v>37</v>
      </c>
      <c r="AH13" s="8" t="s">
        <v>135</v>
      </c>
    </row>
    <row r="14" spans="1:38" ht="29" x14ac:dyDescent="0.35">
      <c r="A14" s="44" t="s">
        <v>72</v>
      </c>
      <c r="B14">
        <v>1</v>
      </c>
      <c r="D14">
        <v>1</v>
      </c>
      <c r="E14">
        <v>1</v>
      </c>
      <c r="F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Y14">
        <v>1</v>
      </c>
      <c r="AA14">
        <v>1</v>
      </c>
      <c r="AB14" s="46"/>
      <c r="AC14">
        <f t="shared" ref="AC14:AC21" si="1">SUM(B14:AB14)</f>
        <v>20</v>
      </c>
      <c r="AD14" s="9">
        <f>AC14/AC22</f>
        <v>0.90909090909090906</v>
      </c>
      <c r="AG14">
        <f t="shared" ref="AG14:AG21" si="2">SUM(AK2,AC14)</f>
        <v>50</v>
      </c>
      <c r="AH14" s="9">
        <f>AG14/SUM(AK10,AC22)</f>
        <v>0.90909090909090906</v>
      </c>
    </row>
    <row r="15" spans="1:38" ht="29" x14ac:dyDescent="0.35">
      <c r="A15" s="18" t="s">
        <v>73</v>
      </c>
      <c r="D15">
        <v>1</v>
      </c>
      <c r="E15">
        <v>1</v>
      </c>
      <c r="F15">
        <v>1</v>
      </c>
      <c r="H15">
        <v>1</v>
      </c>
      <c r="I15">
        <v>1</v>
      </c>
      <c r="K15">
        <v>1</v>
      </c>
      <c r="L15">
        <v>1</v>
      </c>
      <c r="M15">
        <v>1</v>
      </c>
      <c r="N15">
        <v>1</v>
      </c>
      <c r="O15">
        <v>1</v>
      </c>
      <c r="Q15">
        <v>1</v>
      </c>
      <c r="R15">
        <v>1</v>
      </c>
      <c r="T15">
        <v>1</v>
      </c>
      <c r="U15">
        <v>1</v>
      </c>
      <c r="V15">
        <v>1</v>
      </c>
      <c r="Y15">
        <v>1</v>
      </c>
      <c r="AA15">
        <v>1</v>
      </c>
      <c r="AB15" s="23"/>
      <c r="AC15">
        <f t="shared" si="1"/>
        <v>17</v>
      </c>
      <c r="AD15" s="9">
        <f>AC15/AC22</f>
        <v>0.77272727272727271</v>
      </c>
      <c r="AG15">
        <f t="shared" si="2"/>
        <v>41</v>
      </c>
      <c r="AH15" s="9">
        <f>AG15/SUM(AK10,AC22)</f>
        <v>0.74545454545454548</v>
      </c>
    </row>
    <row r="16" spans="1:38" ht="29" x14ac:dyDescent="0.35">
      <c r="A16" s="18" t="s">
        <v>74</v>
      </c>
      <c r="B16">
        <v>1</v>
      </c>
      <c r="D16">
        <v>1</v>
      </c>
      <c r="E16">
        <v>1</v>
      </c>
      <c r="H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U16">
        <v>1</v>
      </c>
      <c r="V16">
        <v>1</v>
      </c>
      <c r="X16">
        <v>1</v>
      </c>
      <c r="Y16">
        <v>1</v>
      </c>
      <c r="AA16">
        <v>1</v>
      </c>
      <c r="AB16" s="23"/>
      <c r="AC16">
        <f t="shared" si="1"/>
        <v>18</v>
      </c>
      <c r="AD16" s="9">
        <f>AC16/AC22</f>
        <v>0.81818181818181823</v>
      </c>
      <c r="AG16">
        <f t="shared" si="2"/>
        <v>39</v>
      </c>
      <c r="AH16" s="9">
        <f>AG16/SUM(AK10,AC22)</f>
        <v>0.70909090909090911</v>
      </c>
    </row>
    <row r="17" spans="1:34" ht="29" x14ac:dyDescent="0.35">
      <c r="A17" s="27" t="s">
        <v>75</v>
      </c>
      <c r="B17">
        <v>1</v>
      </c>
      <c r="D17">
        <v>1</v>
      </c>
      <c r="F17">
        <v>1</v>
      </c>
      <c r="H17">
        <v>1</v>
      </c>
      <c r="J17">
        <v>1</v>
      </c>
      <c r="M17">
        <v>1</v>
      </c>
      <c r="N17">
        <v>1</v>
      </c>
      <c r="O17">
        <v>1</v>
      </c>
      <c r="Q17">
        <v>1</v>
      </c>
      <c r="R17">
        <v>1</v>
      </c>
      <c r="S17">
        <v>1</v>
      </c>
      <c r="U17">
        <v>1</v>
      </c>
      <c r="V17">
        <v>1</v>
      </c>
      <c r="AA17">
        <v>1</v>
      </c>
      <c r="AB17" s="23"/>
      <c r="AC17">
        <f t="shared" si="1"/>
        <v>14</v>
      </c>
      <c r="AD17" s="9">
        <f>AC17/AC22</f>
        <v>0.63636363636363635</v>
      </c>
      <c r="AG17">
        <f t="shared" si="2"/>
        <v>35</v>
      </c>
      <c r="AH17" s="9">
        <f>AG17/SUM(AK10,AC22)</f>
        <v>0.63636363636363635</v>
      </c>
    </row>
    <row r="18" spans="1:34" ht="29" x14ac:dyDescent="0.35">
      <c r="A18" s="18" t="s">
        <v>76</v>
      </c>
      <c r="D18">
        <v>1</v>
      </c>
      <c r="E18">
        <v>1</v>
      </c>
      <c r="F18">
        <v>1</v>
      </c>
      <c r="I18">
        <v>1</v>
      </c>
      <c r="N18">
        <v>1</v>
      </c>
      <c r="P18">
        <v>1</v>
      </c>
      <c r="R18">
        <v>1</v>
      </c>
      <c r="U18">
        <v>1</v>
      </c>
      <c r="X18">
        <v>1</v>
      </c>
      <c r="Y18">
        <v>1</v>
      </c>
      <c r="AA18">
        <v>1</v>
      </c>
      <c r="AB18" s="23"/>
      <c r="AC18">
        <f t="shared" si="1"/>
        <v>11</v>
      </c>
      <c r="AD18" s="9">
        <f>AC18/AC22</f>
        <v>0.5</v>
      </c>
      <c r="AG18">
        <f t="shared" si="2"/>
        <v>41</v>
      </c>
      <c r="AH18" s="9">
        <f>AG18/SUM(AK10,AC22)</f>
        <v>0.74545454545454548</v>
      </c>
    </row>
    <row r="19" spans="1:34" ht="29" x14ac:dyDescent="0.35">
      <c r="A19" s="22" t="s">
        <v>77</v>
      </c>
      <c r="D19">
        <v>1</v>
      </c>
      <c r="E19">
        <v>1</v>
      </c>
      <c r="F19">
        <v>1</v>
      </c>
      <c r="H19">
        <v>1</v>
      </c>
      <c r="I19">
        <v>1</v>
      </c>
      <c r="L19">
        <v>1</v>
      </c>
      <c r="N19">
        <v>1</v>
      </c>
      <c r="O19">
        <v>1</v>
      </c>
      <c r="P19">
        <v>1</v>
      </c>
      <c r="R19">
        <v>1</v>
      </c>
      <c r="U19">
        <v>1</v>
      </c>
      <c r="AA19">
        <v>1</v>
      </c>
      <c r="AB19" s="23"/>
      <c r="AC19">
        <f t="shared" si="1"/>
        <v>12</v>
      </c>
      <c r="AD19" s="9">
        <f>AC19/AC22</f>
        <v>0.54545454545454541</v>
      </c>
      <c r="AG19">
        <f t="shared" si="2"/>
        <v>42</v>
      </c>
      <c r="AH19" s="9">
        <f>AG19/SUM(AK10,AC22)</f>
        <v>0.76363636363636367</v>
      </c>
    </row>
    <row r="20" spans="1:34" ht="29" x14ac:dyDescent="0.35">
      <c r="A20" s="18" t="s">
        <v>78</v>
      </c>
      <c r="D20">
        <v>1</v>
      </c>
      <c r="E20">
        <v>1</v>
      </c>
      <c r="F20">
        <v>1</v>
      </c>
      <c r="H20">
        <v>1</v>
      </c>
      <c r="I20">
        <v>1</v>
      </c>
      <c r="L20">
        <v>1</v>
      </c>
      <c r="M20">
        <v>1</v>
      </c>
      <c r="N20">
        <v>1</v>
      </c>
      <c r="O20">
        <v>1</v>
      </c>
      <c r="P20">
        <v>1</v>
      </c>
      <c r="R20">
        <v>1</v>
      </c>
      <c r="U20">
        <v>1</v>
      </c>
      <c r="X20">
        <v>1</v>
      </c>
      <c r="Y20">
        <v>1</v>
      </c>
      <c r="AA20">
        <v>1</v>
      </c>
      <c r="AB20" s="23"/>
      <c r="AC20">
        <f t="shared" si="1"/>
        <v>15</v>
      </c>
      <c r="AD20" s="9">
        <f>AC20/AC22</f>
        <v>0.68181818181818177</v>
      </c>
      <c r="AG20">
        <f t="shared" si="2"/>
        <v>46</v>
      </c>
      <c r="AH20" s="9">
        <f>AG20/SUM(AK10,AC22)</f>
        <v>0.83636363636363631</v>
      </c>
    </row>
    <row r="21" spans="1:34" ht="29" x14ac:dyDescent="0.35">
      <c r="A21" s="18" t="s">
        <v>79</v>
      </c>
      <c r="D21">
        <v>1</v>
      </c>
      <c r="I21">
        <v>1</v>
      </c>
      <c r="L21">
        <v>1</v>
      </c>
      <c r="X21">
        <v>1</v>
      </c>
      <c r="AB21" s="29"/>
      <c r="AC21">
        <f t="shared" si="1"/>
        <v>4</v>
      </c>
      <c r="AD21" s="9">
        <f>AC21/AC22</f>
        <v>0.18181818181818182</v>
      </c>
      <c r="AG21">
        <f t="shared" si="2"/>
        <v>12</v>
      </c>
      <c r="AH21" s="9">
        <f>AG21/SUM(AK10,AC22)</f>
        <v>0.21818181818181817</v>
      </c>
    </row>
    <row r="22" spans="1:34" x14ac:dyDescent="0.35">
      <c r="A22" s="64" t="s">
        <v>114</v>
      </c>
      <c r="B22" s="41">
        <v>1</v>
      </c>
      <c r="C22" s="20"/>
      <c r="D22" s="20">
        <v>1</v>
      </c>
      <c r="E22" s="20">
        <v>1</v>
      </c>
      <c r="F22" s="20">
        <v>1</v>
      </c>
      <c r="G22" s="20"/>
      <c r="H22" s="20">
        <v>1</v>
      </c>
      <c r="I22" s="20">
        <v>1</v>
      </c>
      <c r="J22" s="20">
        <v>1</v>
      </c>
      <c r="K22" s="20">
        <v>1</v>
      </c>
      <c r="L22" s="20">
        <v>1</v>
      </c>
      <c r="M22" s="20">
        <v>1</v>
      </c>
      <c r="N22" s="20">
        <v>1</v>
      </c>
      <c r="O22" s="20">
        <v>1</v>
      </c>
      <c r="P22" s="20">
        <v>1</v>
      </c>
      <c r="Q22" s="20">
        <v>1</v>
      </c>
      <c r="R22" s="20">
        <v>1</v>
      </c>
      <c r="S22" s="20">
        <v>1</v>
      </c>
      <c r="T22" s="20">
        <v>1</v>
      </c>
      <c r="U22" s="20">
        <v>1</v>
      </c>
      <c r="V22" s="20">
        <v>1</v>
      </c>
      <c r="W22" s="20"/>
      <c r="X22" s="20">
        <v>1</v>
      </c>
      <c r="Y22" s="20">
        <v>1</v>
      </c>
      <c r="Z22" s="20"/>
      <c r="AA22" s="20">
        <v>1</v>
      </c>
      <c r="AB22" s="20"/>
      <c r="AC22">
        <f>SUM(B22:AB22)</f>
        <v>22</v>
      </c>
    </row>
    <row r="23" spans="1:34" x14ac:dyDescent="0.35">
      <c r="B23" t="s">
        <v>106</v>
      </c>
      <c r="C23" t="s">
        <v>107</v>
      </c>
      <c r="D23" t="s">
        <v>115</v>
      </c>
      <c r="E23" t="s">
        <v>104</v>
      </c>
    </row>
    <row r="24" spans="1:34" ht="29" x14ac:dyDescent="0.35">
      <c r="A24" s="18" t="s">
        <v>79</v>
      </c>
      <c r="B24" s="9">
        <v>0.24242424242424243</v>
      </c>
      <c r="C24" s="9">
        <v>0.18181818181818182</v>
      </c>
      <c r="D24" s="9">
        <v>0.21818181818181817</v>
      </c>
    </row>
    <row r="25" spans="1:34" ht="29" x14ac:dyDescent="0.35">
      <c r="A25" s="27" t="s">
        <v>75</v>
      </c>
      <c r="B25" s="9">
        <v>0.63636363636363635</v>
      </c>
      <c r="C25" s="9">
        <v>0.63636363636363635</v>
      </c>
      <c r="D25" s="9">
        <v>0.63636363636363635</v>
      </c>
    </row>
    <row r="26" spans="1:34" ht="29" x14ac:dyDescent="0.35">
      <c r="A26" s="18" t="s">
        <v>74</v>
      </c>
      <c r="B26" s="9">
        <v>0.63636363636363635</v>
      </c>
      <c r="C26" s="9">
        <v>0.81818181818181823</v>
      </c>
      <c r="D26" s="9">
        <v>0.70909090909090911</v>
      </c>
    </row>
    <row r="27" spans="1:34" ht="29" x14ac:dyDescent="0.35">
      <c r="A27" s="18" t="s">
        <v>73</v>
      </c>
      <c r="B27" s="9">
        <v>0.72727272727272729</v>
      </c>
      <c r="C27" s="9">
        <v>0.77272727272727271</v>
      </c>
      <c r="D27" s="9">
        <v>0.74545454545454548</v>
      </c>
    </row>
    <row r="28" spans="1:34" ht="29" x14ac:dyDescent="0.35">
      <c r="A28" s="18" t="s">
        <v>76</v>
      </c>
      <c r="B28" s="9">
        <v>0.90909090909090906</v>
      </c>
      <c r="C28" s="9">
        <v>0.5</v>
      </c>
      <c r="D28" s="9">
        <v>0.74545454545454548</v>
      </c>
    </row>
    <row r="29" spans="1:34" ht="24.75" customHeight="1" x14ac:dyDescent="0.35">
      <c r="A29" s="22" t="s">
        <v>77</v>
      </c>
      <c r="B29" s="9">
        <v>0.90909090909090906</v>
      </c>
      <c r="C29" s="9">
        <v>0.54545454545454541</v>
      </c>
      <c r="D29" s="9">
        <v>0.76363636363636367</v>
      </c>
    </row>
    <row r="30" spans="1:34" ht="29" x14ac:dyDescent="0.35">
      <c r="A30" s="18" t="s">
        <v>78</v>
      </c>
      <c r="B30" s="9">
        <v>0.93939393939393945</v>
      </c>
      <c r="C30" s="9">
        <v>0.68181818181818177</v>
      </c>
      <c r="D30" s="9">
        <v>0.83636363636363631</v>
      </c>
    </row>
    <row r="31" spans="1:34" ht="26.25" customHeight="1" x14ac:dyDescent="0.35">
      <c r="A31" s="44" t="s">
        <v>72</v>
      </c>
      <c r="B31" s="9">
        <v>0.90909090909090906</v>
      </c>
      <c r="C31" s="9">
        <v>0.90909090909090906</v>
      </c>
      <c r="D31" s="9">
        <v>0.90909090909090906</v>
      </c>
    </row>
  </sheetData>
  <sortState xmlns:xlrd2="http://schemas.microsoft.com/office/spreadsheetml/2017/richdata2" ref="A24:D31">
    <sortCondition ref="D24:D31"/>
  </sortState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topLeftCell="A7" zoomScale="90" zoomScaleNormal="90" workbookViewId="0">
      <selection activeCell="D28" sqref="D28"/>
    </sheetView>
  </sheetViews>
  <sheetFormatPr defaultRowHeight="14.5" x14ac:dyDescent="0.35"/>
  <cols>
    <col min="1" max="1" width="33.7265625" customWidth="1"/>
    <col min="2" max="2" width="9.26953125" bestFit="1" customWidth="1"/>
    <col min="4" max="4" width="9.26953125" bestFit="1" customWidth="1"/>
  </cols>
  <sheetData>
    <row r="1" spans="1:7" ht="30.75" customHeight="1" x14ac:dyDescent="0.35">
      <c r="A1" s="12" t="s">
        <v>126</v>
      </c>
      <c r="B1" s="3" t="s">
        <v>106</v>
      </c>
      <c r="C1" s="3" t="s">
        <v>107</v>
      </c>
      <c r="D1" s="3" t="s">
        <v>115</v>
      </c>
      <c r="E1" s="13" t="s">
        <v>127</v>
      </c>
      <c r="F1" s="13" t="s">
        <v>128</v>
      </c>
      <c r="G1" s="13" t="s">
        <v>129</v>
      </c>
    </row>
    <row r="2" spans="1:7" x14ac:dyDescent="0.35">
      <c r="A2" t="s">
        <v>105</v>
      </c>
      <c r="B2">
        <v>19</v>
      </c>
      <c r="C2">
        <v>11</v>
      </c>
      <c r="D2">
        <v>30</v>
      </c>
      <c r="E2" s="9">
        <f>B2/B13</f>
        <v>0.17272727272727273</v>
      </c>
      <c r="F2" s="9">
        <f>C2/C13</f>
        <v>0.11702127659574468</v>
      </c>
      <c r="G2" s="9">
        <f>D2/D13</f>
        <v>0.14705882352941177</v>
      </c>
    </row>
    <row r="3" spans="1:7" x14ac:dyDescent="0.35">
      <c r="A3" t="s">
        <v>118</v>
      </c>
      <c r="B3">
        <v>5</v>
      </c>
      <c r="C3">
        <v>6</v>
      </c>
      <c r="D3">
        <v>11</v>
      </c>
      <c r="E3" s="9">
        <f>B3/B13</f>
        <v>4.5454545454545456E-2</v>
      </c>
      <c r="F3" s="9">
        <f>C3/C13</f>
        <v>6.3829787234042548E-2</v>
      </c>
      <c r="G3" s="9">
        <f>D3/D13</f>
        <v>5.3921568627450983E-2</v>
      </c>
    </row>
    <row r="4" spans="1:7" x14ac:dyDescent="0.35">
      <c r="A4" t="s">
        <v>119</v>
      </c>
      <c r="B4">
        <v>17</v>
      </c>
      <c r="C4">
        <v>13</v>
      </c>
      <c r="D4">
        <v>30</v>
      </c>
      <c r="E4" s="9">
        <f>B4/B13</f>
        <v>0.15454545454545454</v>
      </c>
      <c r="F4" s="9">
        <f>C4/C13</f>
        <v>0.13829787234042554</v>
      </c>
      <c r="G4" s="9">
        <f>D4/D13</f>
        <v>0.14705882352941177</v>
      </c>
    </row>
    <row r="5" spans="1:7" x14ac:dyDescent="0.35">
      <c r="A5" t="s">
        <v>120</v>
      </c>
      <c r="B5">
        <v>15</v>
      </c>
      <c r="C5">
        <v>17</v>
      </c>
      <c r="D5">
        <v>32</v>
      </c>
      <c r="E5" s="9">
        <f>B5/B13</f>
        <v>0.13636363636363635</v>
      </c>
      <c r="F5" s="9">
        <f>C5/C13</f>
        <v>0.18085106382978725</v>
      </c>
      <c r="G5" s="9">
        <f>D5/D13</f>
        <v>0.15686274509803921</v>
      </c>
    </row>
    <row r="6" spans="1:7" x14ac:dyDescent="0.35">
      <c r="A6" t="s">
        <v>121</v>
      </c>
      <c r="B6">
        <v>6</v>
      </c>
      <c r="C6">
        <v>6</v>
      </c>
      <c r="D6">
        <v>12</v>
      </c>
      <c r="E6" s="9">
        <f>B6/B13</f>
        <v>5.4545454545454543E-2</v>
      </c>
      <c r="F6" s="9">
        <f>C6/C13</f>
        <v>6.3829787234042548E-2</v>
      </c>
      <c r="G6" s="9">
        <f>D6/D13</f>
        <v>5.8823529411764705E-2</v>
      </c>
    </row>
    <row r="7" spans="1:7" x14ac:dyDescent="0.35">
      <c r="A7" t="s">
        <v>122</v>
      </c>
      <c r="B7">
        <v>4</v>
      </c>
      <c r="C7">
        <v>5</v>
      </c>
      <c r="D7">
        <v>9</v>
      </c>
      <c r="E7" s="9">
        <f>B7/B13</f>
        <v>3.6363636363636362E-2</v>
      </c>
      <c r="F7" s="9">
        <f>C7/C13</f>
        <v>5.3191489361702128E-2</v>
      </c>
      <c r="G7" s="9">
        <f>D7/D13</f>
        <v>4.4117647058823532E-2</v>
      </c>
    </row>
    <row r="8" spans="1:7" x14ac:dyDescent="0.35">
      <c r="A8" t="s">
        <v>123</v>
      </c>
      <c r="B8">
        <v>9</v>
      </c>
      <c r="C8">
        <v>2</v>
      </c>
      <c r="D8">
        <v>11</v>
      </c>
      <c r="E8" s="9">
        <f>B8/B13</f>
        <v>8.1818181818181818E-2</v>
      </c>
      <c r="F8" s="9">
        <f>C8/C13</f>
        <v>2.1276595744680851E-2</v>
      </c>
      <c r="G8" s="9">
        <f>D8/D13</f>
        <v>5.3921568627450983E-2</v>
      </c>
    </row>
    <row r="9" spans="1:7" x14ac:dyDescent="0.35">
      <c r="A9" t="s">
        <v>124</v>
      </c>
      <c r="B9">
        <v>8</v>
      </c>
      <c r="C9">
        <v>12</v>
      </c>
      <c r="D9">
        <v>20</v>
      </c>
      <c r="E9" s="9">
        <f>B9/B13</f>
        <v>7.2727272727272724E-2</v>
      </c>
      <c r="F9" s="9">
        <f>C9/C13</f>
        <v>0.1276595744680851</v>
      </c>
      <c r="G9" s="9">
        <f>D9/D13</f>
        <v>9.8039215686274508E-2</v>
      </c>
    </row>
    <row r="10" spans="1:7" x14ac:dyDescent="0.35">
      <c r="A10" t="s">
        <v>168</v>
      </c>
      <c r="B10">
        <v>5</v>
      </c>
      <c r="C10">
        <v>14</v>
      </c>
      <c r="D10">
        <v>19</v>
      </c>
      <c r="E10" s="9">
        <f>B10/B13</f>
        <v>4.5454545454545456E-2</v>
      </c>
      <c r="F10" s="9">
        <f>C10/C13</f>
        <v>0.14893617021276595</v>
      </c>
      <c r="G10" s="9">
        <f>D10/D13</f>
        <v>9.3137254901960786E-2</v>
      </c>
    </row>
    <row r="11" spans="1:7" x14ac:dyDescent="0.35">
      <c r="A11" t="s">
        <v>169</v>
      </c>
      <c r="B11">
        <v>15</v>
      </c>
      <c r="C11">
        <v>8</v>
      </c>
      <c r="D11">
        <v>23</v>
      </c>
      <c r="E11" s="9">
        <f>B11/B13</f>
        <v>0.13636363636363635</v>
      </c>
      <c r="F11" s="9">
        <f>C11/C13</f>
        <v>8.5106382978723402E-2</v>
      </c>
      <c r="G11" s="9">
        <f>D11/D13</f>
        <v>0.11274509803921569</v>
      </c>
    </row>
    <row r="12" spans="1:7" x14ac:dyDescent="0.35">
      <c r="A12" t="s">
        <v>125</v>
      </c>
      <c r="B12">
        <v>7</v>
      </c>
      <c r="C12">
        <v>0</v>
      </c>
      <c r="D12">
        <v>7</v>
      </c>
      <c r="E12" s="9">
        <f>B12/B13</f>
        <v>6.363636363636363E-2</v>
      </c>
      <c r="F12" s="9">
        <f>C12/C13</f>
        <v>0</v>
      </c>
      <c r="G12" s="9">
        <f>D12/D13</f>
        <v>3.4313725490196081E-2</v>
      </c>
    </row>
    <row r="13" spans="1:7" x14ac:dyDescent="0.35">
      <c r="B13">
        <f>SUM(B2:B12)</f>
        <v>110</v>
      </c>
      <c r="C13">
        <f>SUM(C2:C12)</f>
        <v>94</v>
      </c>
      <c r="D13">
        <f>SUM(D2:D12)</f>
        <v>204</v>
      </c>
    </row>
    <row r="15" spans="1:7" ht="14.25" customHeight="1" x14ac:dyDescent="0.35">
      <c r="B15" s="13" t="s">
        <v>106</v>
      </c>
      <c r="C15" s="13" t="s">
        <v>107</v>
      </c>
      <c r="D15" s="14" t="s">
        <v>115</v>
      </c>
    </row>
    <row r="16" spans="1:7" x14ac:dyDescent="0.35">
      <c r="A16" t="s">
        <v>122</v>
      </c>
      <c r="B16" s="9">
        <v>3.6363636363636362E-2</v>
      </c>
      <c r="C16" s="9">
        <v>5.3191489361702128E-2</v>
      </c>
      <c r="D16" s="9">
        <v>4.4117647058823532E-2</v>
      </c>
    </row>
    <row r="17" spans="1:4" x14ac:dyDescent="0.35">
      <c r="A17" t="s">
        <v>118</v>
      </c>
      <c r="B17" s="9">
        <v>4.5454545454545456E-2</v>
      </c>
      <c r="C17" s="9">
        <v>6.3829787234042548E-2</v>
      </c>
      <c r="D17" s="9">
        <v>5.3921568627450983E-2</v>
      </c>
    </row>
    <row r="18" spans="1:4" x14ac:dyDescent="0.35">
      <c r="A18" t="s">
        <v>123</v>
      </c>
      <c r="B18" s="9">
        <v>8.1818181818181818E-2</v>
      </c>
      <c r="C18" s="9">
        <v>2.1276595744680851E-2</v>
      </c>
      <c r="D18" s="9">
        <v>5.3921568627450983E-2</v>
      </c>
    </row>
    <row r="19" spans="1:4" x14ac:dyDescent="0.35">
      <c r="A19" t="s">
        <v>121</v>
      </c>
      <c r="B19" s="9">
        <v>5.4545454545454543E-2</v>
      </c>
      <c r="C19" s="9">
        <v>6.3829787234042548E-2</v>
      </c>
      <c r="D19" s="9">
        <v>5.8823529411764705E-2</v>
      </c>
    </row>
    <row r="20" spans="1:4" x14ac:dyDescent="0.35">
      <c r="A20" t="s">
        <v>168</v>
      </c>
      <c r="B20" s="9">
        <v>4.5454545454545456E-2</v>
      </c>
      <c r="C20" s="9">
        <v>0.14893617021276595</v>
      </c>
      <c r="D20" s="9">
        <v>9.3137254901960786E-2</v>
      </c>
    </row>
    <row r="21" spans="1:4" x14ac:dyDescent="0.35">
      <c r="A21" t="s">
        <v>124</v>
      </c>
      <c r="B21" s="9">
        <v>7.2727272727272724E-2</v>
      </c>
      <c r="C21" s="9">
        <v>0.1276595744680851</v>
      </c>
      <c r="D21" s="9">
        <v>9.8039215686274508E-2</v>
      </c>
    </row>
    <row r="22" spans="1:4" x14ac:dyDescent="0.35">
      <c r="A22" t="s">
        <v>169</v>
      </c>
      <c r="B22" s="9">
        <v>0.13636363636363635</v>
      </c>
      <c r="C22" s="9">
        <v>8.5106382978723402E-2</v>
      </c>
      <c r="D22" s="9">
        <v>0.11274509803921569</v>
      </c>
    </row>
    <row r="23" spans="1:4" x14ac:dyDescent="0.35">
      <c r="A23" t="s">
        <v>105</v>
      </c>
      <c r="B23" s="9">
        <v>0.17272727272727273</v>
      </c>
      <c r="C23" s="9">
        <v>0.11702127659574468</v>
      </c>
      <c r="D23" s="9">
        <v>0.14705882352941177</v>
      </c>
    </row>
    <row r="24" spans="1:4" x14ac:dyDescent="0.35">
      <c r="A24" t="s">
        <v>119</v>
      </c>
      <c r="B24" s="9">
        <v>0.15454545454545454</v>
      </c>
      <c r="C24" s="9">
        <v>0.13829787234042554</v>
      </c>
      <c r="D24" s="9">
        <v>0.14705882352941177</v>
      </c>
    </row>
    <row r="25" spans="1:4" x14ac:dyDescent="0.35">
      <c r="A25" t="s">
        <v>120</v>
      </c>
      <c r="B25" s="9">
        <v>0.13636363636363635</v>
      </c>
      <c r="C25" s="9">
        <v>0.18085106382978725</v>
      </c>
      <c r="D25" s="9">
        <v>0.15686274509803921</v>
      </c>
    </row>
  </sheetData>
  <sortState xmlns:xlrd2="http://schemas.microsoft.com/office/spreadsheetml/2017/richdata2" ref="A16:D26">
    <sortCondition ref="D16:D26"/>
  </sortState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Legal status</vt:lpstr>
      <vt:lpstr>Location</vt:lpstr>
      <vt:lpstr>Remit</vt:lpstr>
      <vt:lpstr>Functions</vt:lpstr>
      <vt:lpstr>Types of requests</vt:lpstr>
      <vt:lpstr>Categories of applicants</vt:lpstr>
      <vt:lpstr>Challenges &amp; development needs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</dc:creator>
  <cp:lastModifiedBy>Michael Graham (ETF)</cp:lastModifiedBy>
  <dcterms:created xsi:type="dcterms:W3CDTF">2023-02-01T10:21:33Z</dcterms:created>
  <dcterms:modified xsi:type="dcterms:W3CDTF">2023-05-30T11:48:13Z</dcterms:modified>
</cp:coreProperties>
</file>